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8735" windowHeight="11700" activeTab="4"/>
  </bookViews>
  <sheets>
    <sheet name="2007" sheetId="2" r:id="rId1"/>
    <sheet name="2008" sheetId="3" r:id="rId2"/>
    <sheet name="2009" sheetId="5" r:id="rId3"/>
    <sheet name="2010" sheetId="4" r:id="rId4"/>
    <sheet name="2011" sheetId="1" r:id="rId5"/>
    <sheet name="Sheet3" sheetId="6" r:id="rId6"/>
  </sheets>
  <calcPr calcId="145621"/>
</workbook>
</file>

<file path=xl/calcChain.xml><?xml version="1.0" encoding="utf-8"?>
<calcChain xmlns="http://schemas.openxmlformats.org/spreadsheetml/2006/main">
  <c r="B63" i="6" l="1"/>
  <c r="B54" i="6"/>
  <c r="B45" i="6"/>
  <c r="B36" i="6"/>
  <c r="B18" i="6"/>
  <c r="B9" i="6"/>
  <c r="B53" i="6"/>
  <c r="B35" i="6"/>
  <c r="B14" i="6"/>
  <c r="Q103" i="4"/>
  <c r="U100" i="4"/>
  <c r="U73" i="4"/>
  <c r="T103" i="4"/>
  <c r="S103" i="4"/>
  <c r="R103" i="4"/>
  <c r="P103" i="4"/>
  <c r="U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U101" i="4"/>
  <c r="U99" i="4"/>
  <c r="U98" i="4"/>
  <c r="U97" i="4"/>
  <c r="U96" i="4"/>
  <c r="U95" i="4"/>
  <c r="U94" i="4"/>
  <c r="U93" i="4"/>
  <c r="U92" i="4"/>
  <c r="U91" i="4"/>
  <c r="U90" i="4"/>
  <c r="U89" i="4"/>
  <c r="V89" i="4" s="1"/>
  <c r="U65" i="5"/>
  <c r="V65" i="5" s="1"/>
  <c r="U66" i="5"/>
  <c r="V66" i="5" s="1"/>
  <c r="U67" i="5"/>
  <c r="V67" i="5" s="1"/>
  <c r="U68" i="5"/>
  <c r="V68" i="5" s="1"/>
  <c r="U69" i="5"/>
  <c r="V69" i="5" s="1"/>
  <c r="U70" i="5"/>
  <c r="U71" i="5"/>
  <c r="V71" i="5"/>
  <c r="U72" i="5"/>
  <c r="V72" i="5"/>
  <c r="U73" i="5"/>
  <c r="V73" i="5"/>
  <c r="U74" i="5"/>
  <c r="V74" i="5"/>
  <c r="U75" i="5"/>
  <c r="U76" i="5"/>
  <c r="V76" i="5" s="1"/>
  <c r="O8" i="5"/>
  <c r="P8" i="5" s="1"/>
  <c r="O9" i="5"/>
  <c r="P9" i="5" s="1"/>
  <c r="O10" i="5"/>
  <c r="P10" i="5" s="1"/>
  <c r="O11" i="5"/>
  <c r="P11" i="5"/>
  <c r="O12" i="5"/>
  <c r="P12" i="5"/>
  <c r="O13" i="5"/>
  <c r="P13" i="5"/>
  <c r="O14" i="5"/>
  <c r="O15" i="5"/>
  <c r="P15" i="5" s="1"/>
  <c r="O16" i="5"/>
  <c r="P16" i="5" s="1"/>
  <c r="O17" i="5"/>
  <c r="P17" i="5" s="1"/>
  <c r="O18" i="5"/>
  <c r="P18" i="5" s="1"/>
  <c r="O19" i="5"/>
  <c r="P19" i="5"/>
  <c r="O59" i="4"/>
  <c r="I48" i="4"/>
  <c r="I49" i="4"/>
  <c r="I50" i="4"/>
  <c r="I51" i="4"/>
  <c r="I52" i="4"/>
  <c r="I53" i="4"/>
  <c r="I54" i="4"/>
  <c r="I55" i="4"/>
  <c r="I56" i="4"/>
  <c r="I57" i="4"/>
  <c r="I58" i="4"/>
  <c r="I59" i="4"/>
  <c r="I47" i="4"/>
  <c r="B26" i="6" s="1"/>
  <c r="O58" i="4"/>
  <c r="H40" i="4"/>
  <c r="G40" i="4"/>
  <c r="F40" i="4"/>
  <c r="E40" i="4"/>
  <c r="D40" i="4"/>
  <c r="C40" i="4"/>
  <c r="J22" i="4"/>
  <c r="O22" i="4" s="1"/>
  <c r="O19" i="4"/>
  <c r="I19" i="4"/>
  <c r="I20" i="4"/>
  <c r="C21" i="4"/>
  <c r="T78" i="5"/>
  <c r="S78" i="5"/>
  <c r="R78" i="5"/>
  <c r="Q78" i="5"/>
  <c r="U78" i="5" s="1"/>
  <c r="V78" i="5" s="1"/>
  <c r="P78" i="5"/>
  <c r="U77" i="5"/>
  <c r="V77" i="5" s="1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V75" i="5"/>
  <c r="O75" i="5"/>
  <c r="O74" i="5"/>
  <c r="O73" i="5"/>
  <c r="O72" i="5"/>
  <c r="O71" i="5"/>
  <c r="V70" i="5"/>
  <c r="O70" i="5"/>
  <c r="O69" i="5"/>
  <c r="O68" i="5"/>
  <c r="O67" i="5"/>
  <c r="O66" i="5"/>
  <c r="O65" i="5"/>
  <c r="O77" i="5" s="1"/>
  <c r="N59" i="5"/>
  <c r="M59" i="5"/>
  <c r="L59" i="5"/>
  <c r="K59" i="5"/>
  <c r="J59" i="5"/>
  <c r="O59" i="5" s="1"/>
  <c r="P59" i="5" s="1"/>
  <c r="O58" i="5"/>
  <c r="H58" i="5"/>
  <c r="G58" i="5"/>
  <c r="F58" i="5"/>
  <c r="E58" i="5"/>
  <c r="D58" i="5"/>
  <c r="C58" i="5"/>
  <c r="P58" i="5"/>
  <c r="O57" i="5"/>
  <c r="P57" i="5"/>
  <c r="I57" i="5"/>
  <c r="O56" i="5"/>
  <c r="P56" i="5" s="1"/>
  <c r="I56" i="5"/>
  <c r="O55" i="5"/>
  <c r="P55" i="5" s="1"/>
  <c r="I55" i="5"/>
  <c r="O54" i="5"/>
  <c r="P54" i="5" s="1"/>
  <c r="I54" i="5"/>
  <c r="O53" i="5"/>
  <c r="P53" i="5"/>
  <c r="I53" i="5"/>
  <c r="O52" i="5"/>
  <c r="P52" i="5" s="1"/>
  <c r="I52" i="5"/>
  <c r="O51" i="5"/>
  <c r="P51" i="5"/>
  <c r="I51" i="5"/>
  <c r="O50" i="5"/>
  <c r="P50" i="5" s="1"/>
  <c r="I50" i="5"/>
  <c r="O49" i="5"/>
  <c r="P49" i="5"/>
  <c r="I49" i="5"/>
  <c r="P48" i="5"/>
  <c r="O48" i="5"/>
  <c r="I48" i="5"/>
  <c r="O47" i="5"/>
  <c r="P47" i="5" s="1"/>
  <c r="I47" i="5"/>
  <c r="O46" i="5"/>
  <c r="P46" i="5" s="1"/>
  <c r="I46" i="5"/>
  <c r="N40" i="5"/>
  <c r="M40" i="5"/>
  <c r="L40" i="5"/>
  <c r="K40" i="5"/>
  <c r="J40" i="5"/>
  <c r="O40" i="5"/>
  <c r="P40" i="5" s="1"/>
  <c r="P39" i="5"/>
  <c r="O39" i="5"/>
  <c r="O38" i="5"/>
  <c r="P38" i="5" s="1"/>
  <c r="I38" i="5"/>
  <c r="O37" i="5"/>
  <c r="P37" i="5"/>
  <c r="I37" i="5"/>
  <c r="O36" i="5"/>
  <c r="P36" i="5" s="1"/>
  <c r="I36" i="5"/>
  <c r="O35" i="5"/>
  <c r="P35" i="5"/>
  <c r="I35" i="5"/>
  <c r="O34" i="5"/>
  <c r="P34" i="5" s="1"/>
  <c r="I34" i="5"/>
  <c r="O33" i="5"/>
  <c r="P33" i="5"/>
  <c r="I33" i="5"/>
  <c r="O32" i="5"/>
  <c r="P32" i="5" s="1"/>
  <c r="I32" i="5"/>
  <c r="O31" i="5"/>
  <c r="P31" i="5" s="1"/>
  <c r="I31" i="5"/>
  <c r="O30" i="5"/>
  <c r="P30" i="5" s="1"/>
  <c r="I30" i="5"/>
  <c r="O29" i="5"/>
  <c r="P29" i="5"/>
  <c r="I29" i="5"/>
  <c r="O28" i="5"/>
  <c r="P28" i="5" s="1"/>
  <c r="I28" i="5"/>
  <c r="I39" i="5" s="1"/>
  <c r="O27" i="5"/>
  <c r="P27" i="5" s="1"/>
  <c r="I27" i="5"/>
  <c r="N21" i="5"/>
  <c r="M21" i="5"/>
  <c r="L21" i="5"/>
  <c r="K21" i="5"/>
  <c r="J21" i="5"/>
  <c r="O20" i="5"/>
  <c r="H20" i="5"/>
  <c r="G20" i="5"/>
  <c r="F20" i="5"/>
  <c r="E20" i="5"/>
  <c r="D20" i="5"/>
  <c r="C20" i="5"/>
  <c r="I19" i="5"/>
  <c r="I18" i="5"/>
  <c r="I17" i="5"/>
  <c r="I16" i="5"/>
  <c r="I15" i="5"/>
  <c r="P14" i="5"/>
  <c r="I14" i="5"/>
  <c r="I13" i="5"/>
  <c r="I12" i="5"/>
  <c r="I11" i="5"/>
  <c r="I10" i="5"/>
  <c r="I9" i="5"/>
  <c r="I8" i="5"/>
  <c r="T81" i="4"/>
  <c r="S81" i="4"/>
  <c r="R81" i="4"/>
  <c r="Q81" i="4"/>
  <c r="P81" i="4"/>
  <c r="U80" i="4"/>
  <c r="N80" i="4"/>
  <c r="M80" i="4"/>
  <c r="L80" i="4"/>
  <c r="K80" i="4"/>
  <c r="J80" i="4"/>
  <c r="I80" i="4"/>
  <c r="H80" i="4"/>
  <c r="G80" i="4"/>
  <c r="F80" i="4"/>
  <c r="E80" i="4"/>
  <c r="D80" i="4"/>
  <c r="C80" i="4"/>
  <c r="U79" i="4"/>
  <c r="U78" i="4"/>
  <c r="U77" i="4"/>
  <c r="U76" i="4"/>
  <c r="U75" i="4"/>
  <c r="U74" i="4"/>
  <c r="U72" i="4"/>
  <c r="U71" i="4"/>
  <c r="U70" i="4"/>
  <c r="U69" i="4"/>
  <c r="U68" i="4"/>
  <c r="U67" i="4"/>
  <c r="N61" i="4"/>
  <c r="M61" i="4"/>
  <c r="L61" i="4"/>
  <c r="K61" i="4"/>
  <c r="J61" i="4"/>
  <c r="O61" i="4"/>
  <c r="H60" i="4"/>
  <c r="G60" i="4"/>
  <c r="F60" i="4"/>
  <c r="E60" i="4"/>
  <c r="D60" i="4"/>
  <c r="C60" i="4"/>
  <c r="O57" i="4"/>
  <c r="O56" i="4"/>
  <c r="O55" i="4"/>
  <c r="O54" i="4"/>
  <c r="O53" i="4"/>
  <c r="O52" i="4"/>
  <c r="O51" i="4"/>
  <c r="O50" i="4"/>
  <c r="O49" i="4"/>
  <c r="O48" i="4"/>
  <c r="O47" i="4"/>
  <c r="N41" i="4"/>
  <c r="M41" i="4"/>
  <c r="L41" i="4"/>
  <c r="K41" i="4"/>
  <c r="J41" i="4"/>
  <c r="O40" i="4"/>
  <c r="O39" i="4"/>
  <c r="I39" i="4"/>
  <c r="O38" i="4"/>
  <c r="I38" i="4"/>
  <c r="O37" i="4"/>
  <c r="I37" i="4"/>
  <c r="O36" i="4"/>
  <c r="I36" i="4"/>
  <c r="O35" i="4"/>
  <c r="I35" i="4"/>
  <c r="O34" i="4"/>
  <c r="I34" i="4"/>
  <c r="O33" i="4"/>
  <c r="I33" i="4"/>
  <c r="O32" i="4"/>
  <c r="I32" i="4"/>
  <c r="O31" i="4"/>
  <c r="I31" i="4"/>
  <c r="O30" i="4"/>
  <c r="I30" i="4"/>
  <c r="O29" i="4"/>
  <c r="I29" i="4"/>
  <c r="O28" i="4"/>
  <c r="I28" i="4"/>
  <c r="N22" i="4"/>
  <c r="M22" i="4"/>
  <c r="L22" i="4"/>
  <c r="K22" i="4"/>
  <c r="O21" i="4"/>
  <c r="H21" i="4"/>
  <c r="G21" i="4"/>
  <c r="F21" i="4"/>
  <c r="E21" i="4"/>
  <c r="D21" i="4"/>
  <c r="O20" i="4"/>
  <c r="O18" i="4"/>
  <c r="I18" i="4"/>
  <c r="O17" i="4"/>
  <c r="I17" i="4"/>
  <c r="O16" i="4"/>
  <c r="I16" i="4"/>
  <c r="O15" i="4"/>
  <c r="I15" i="4"/>
  <c r="O14" i="4"/>
  <c r="I14" i="4"/>
  <c r="O13" i="4"/>
  <c r="I13" i="4"/>
  <c r="O12" i="4"/>
  <c r="I12" i="4"/>
  <c r="O11" i="4"/>
  <c r="I11" i="4"/>
  <c r="O10" i="4"/>
  <c r="I10" i="4"/>
  <c r="B8" i="6" s="1"/>
  <c r="O9" i="4"/>
  <c r="I9" i="4"/>
  <c r="O8" i="4"/>
  <c r="I8" i="4"/>
  <c r="I21" i="4" s="1"/>
  <c r="P78" i="3"/>
  <c r="O66" i="3"/>
  <c r="O67" i="3"/>
  <c r="O68" i="3"/>
  <c r="O69" i="3"/>
  <c r="O70" i="3"/>
  <c r="O71" i="3"/>
  <c r="O72" i="3"/>
  <c r="O73" i="3"/>
  <c r="O74" i="3"/>
  <c r="O75" i="3"/>
  <c r="O76" i="3"/>
  <c r="O65" i="3"/>
  <c r="B33" i="6" s="1"/>
  <c r="L77" i="3"/>
  <c r="M77" i="3"/>
  <c r="N77" i="3"/>
  <c r="K77" i="3"/>
  <c r="J77" i="3"/>
  <c r="I77" i="3"/>
  <c r="T78" i="3"/>
  <c r="S78" i="3"/>
  <c r="R78" i="3"/>
  <c r="U78" i="3" s="1"/>
  <c r="Q78" i="3"/>
  <c r="U77" i="3"/>
  <c r="H77" i="3"/>
  <c r="G77" i="3"/>
  <c r="F77" i="3"/>
  <c r="E77" i="3"/>
  <c r="D77" i="3"/>
  <c r="C77" i="3"/>
  <c r="U76" i="3"/>
  <c r="U75" i="3"/>
  <c r="U74" i="3"/>
  <c r="U73" i="3"/>
  <c r="U72" i="3"/>
  <c r="U71" i="3"/>
  <c r="U70" i="3"/>
  <c r="U69" i="3"/>
  <c r="U68" i="3"/>
  <c r="U67" i="3"/>
  <c r="U66" i="3"/>
  <c r="U65" i="3"/>
  <c r="N59" i="3"/>
  <c r="M59" i="3"/>
  <c r="L59" i="3"/>
  <c r="K59" i="3"/>
  <c r="J59" i="3"/>
  <c r="O58" i="3"/>
  <c r="H58" i="3"/>
  <c r="G58" i="3"/>
  <c r="F58" i="3"/>
  <c r="E58" i="3"/>
  <c r="D58" i="3"/>
  <c r="C58" i="3"/>
  <c r="O57" i="3"/>
  <c r="I57" i="3"/>
  <c r="O56" i="3"/>
  <c r="I56" i="3"/>
  <c r="O55" i="3"/>
  <c r="I55" i="3"/>
  <c r="O54" i="3"/>
  <c r="I54" i="3"/>
  <c r="O53" i="3"/>
  <c r="I53" i="3"/>
  <c r="O52" i="3"/>
  <c r="I52" i="3"/>
  <c r="O51" i="3"/>
  <c r="I51" i="3"/>
  <c r="O50" i="3"/>
  <c r="I50" i="3"/>
  <c r="O49" i="3"/>
  <c r="I49" i="3"/>
  <c r="O48" i="3"/>
  <c r="I48" i="3"/>
  <c r="O47" i="3"/>
  <c r="I47" i="3"/>
  <c r="O46" i="3"/>
  <c r="I46" i="3"/>
  <c r="I58" i="3" s="1"/>
  <c r="N40" i="3"/>
  <c r="M40" i="3"/>
  <c r="L40" i="3"/>
  <c r="K40" i="3"/>
  <c r="J40" i="3"/>
  <c r="O39" i="3"/>
  <c r="H39" i="3"/>
  <c r="G39" i="3"/>
  <c r="F39" i="3"/>
  <c r="E39" i="3"/>
  <c r="D39" i="3"/>
  <c r="C39" i="3"/>
  <c r="O38" i="3"/>
  <c r="I38" i="3"/>
  <c r="O37" i="3"/>
  <c r="I37" i="3"/>
  <c r="O36" i="3"/>
  <c r="I36" i="3"/>
  <c r="O35" i="3"/>
  <c r="I35" i="3"/>
  <c r="O34" i="3"/>
  <c r="I34" i="3"/>
  <c r="O33" i="3"/>
  <c r="I33" i="3"/>
  <c r="O32" i="3"/>
  <c r="I32" i="3"/>
  <c r="O31" i="3"/>
  <c r="I31" i="3"/>
  <c r="O30" i="3"/>
  <c r="I30" i="3"/>
  <c r="O29" i="3"/>
  <c r="I29" i="3"/>
  <c r="O28" i="3"/>
  <c r="I28" i="3"/>
  <c r="O27" i="3"/>
  <c r="I27" i="3"/>
  <c r="B15" i="6" s="1"/>
  <c r="N21" i="3"/>
  <c r="M21" i="3"/>
  <c r="L21" i="3"/>
  <c r="K21" i="3"/>
  <c r="J21" i="3"/>
  <c r="O20" i="3"/>
  <c r="H20" i="3"/>
  <c r="G20" i="3"/>
  <c r="F20" i="3"/>
  <c r="E20" i="3"/>
  <c r="D20" i="3"/>
  <c r="C20" i="3"/>
  <c r="O19" i="3"/>
  <c r="I19" i="3"/>
  <c r="O18" i="3"/>
  <c r="I18" i="3"/>
  <c r="O17" i="3"/>
  <c r="I17" i="3"/>
  <c r="O16" i="3"/>
  <c r="I16" i="3"/>
  <c r="O15" i="3"/>
  <c r="I15" i="3"/>
  <c r="O14" i="3"/>
  <c r="I14" i="3"/>
  <c r="O13" i="3"/>
  <c r="I13" i="3"/>
  <c r="O12" i="3"/>
  <c r="I12" i="3"/>
  <c r="O11" i="3"/>
  <c r="I11" i="3"/>
  <c r="O10" i="3"/>
  <c r="I10" i="3"/>
  <c r="O9" i="3"/>
  <c r="I9" i="3"/>
  <c r="O8" i="3"/>
  <c r="I8" i="3"/>
  <c r="I20" i="3" s="1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28" i="2"/>
  <c r="O29" i="2"/>
  <c r="O30" i="2"/>
  <c r="O31" i="2"/>
  <c r="O32" i="2"/>
  <c r="O33" i="2"/>
  <c r="O34" i="2"/>
  <c r="O35" i="2"/>
  <c r="O36" i="2"/>
  <c r="O37" i="2"/>
  <c r="O38" i="2"/>
  <c r="O39" i="2"/>
  <c r="O27" i="2"/>
  <c r="N40" i="2"/>
  <c r="M40" i="2"/>
  <c r="L40" i="2"/>
  <c r="K40" i="2"/>
  <c r="J40" i="2"/>
  <c r="L21" i="2"/>
  <c r="M21" i="2"/>
  <c r="N21" i="2"/>
  <c r="K21" i="2"/>
  <c r="J21" i="2"/>
  <c r="O21" i="2" s="1"/>
  <c r="H39" i="2"/>
  <c r="G39" i="2"/>
  <c r="F39" i="2"/>
  <c r="E39" i="2"/>
  <c r="D39" i="2"/>
  <c r="C39" i="2"/>
  <c r="I38" i="2"/>
  <c r="I37" i="2"/>
  <c r="I36" i="2"/>
  <c r="I35" i="2"/>
  <c r="I34" i="2"/>
  <c r="I33" i="2"/>
  <c r="I32" i="2"/>
  <c r="I31" i="2"/>
  <c r="I30" i="2"/>
  <c r="I29" i="2"/>
  <c r="I28" i="2"/>
  <c r="I39" i="2" s="1"/>
  <c r="I27" i="2"/>
  <c r="B23" i="6" s="1"/>
  <c r="I19" i="2"/>
  <c r="I18" i="2"/>
  <c r="I17" i="2"/>
  <c r="I16" i="2"/>
  <c r="I15" i="2"/>
  <c r="I14" i="2"/>
  <c r="I13" i="2"/>
  <c r="I12" i="2"/>
  <c r="I11" i="2"/>
  <c r="I10" i="2"/>
  <c r="I9" i="2"/>
  <c r="I8" i="2"/>
  <c r="I20" i="2"/>
  <c r="D20" i="2"/>
  <c r="E20" i="2"/>
  <c r="F20" i="2"/>
  <c r="G20" i="2"/>
  <c r="H20" i="2"/>
  <c r="C20" i="2"/>
  <c r="AA102" i="1"/>
  <c r="Z102" i="1"/>
  <c r="Y102" i="1"/>
  <c r="X102" i="1"/>
  <c r="W102" i="1"/>
  <c r="AA101" i="1"/>
  <c r="Z101" i="1"/>
  <c r="Y101" i="1"/>
  <c r="X101" i="1"/>
  <c r="W101" i="1"/>
  <c r="AA100" i="1"/>
  <c r="Z100" i="1"/>
  <c r="Y100" i="1"/>
  <c r="X100" i="1"/>
  <c r="W100" i="1"/>
  <c r="AA99" i="1"/>
  <c r="Z99" i="1"/>
  <c r="Y99" i="1"/>
  <c r="X99" i="1"/>
  <c r="W99" i="1"/>
  <c r="AA98" i="1"/>
  <c r="Z98" i="1"/>
  <c r="Y98" i="1"/>
  <c r="X98" i="1"/>
  <c r="W98" i="1"/>
  <c r="AA97" i="1"/>
  <c r="Z97" i="1"/>
  <c r="Y97" i="1"/>
  <c r="X97" i="1"/>
  <c r="W97" i="1"/>
  <c r="AA96" i="1"/>
  <c r="Z96" i="1"/>
  <c r="Y96" i="1"/>
  <c r="X96" i="1"/>
  <c r="W96" i="1"/>
  <c r="AA95" i="1"/>
  <c r="Z95" i="1"/>
  <c r="Y95" i="1"/>
  <c r="X95" i="1"/>
  <c r="W95" i="1"/>
  <c r="AA94" i="1"/>
  <c r="Z94" i="1"/>
  <c r="Y94" i="1"/>
  <c r="X94" i="1"/>
  <c r="W94" i="1"/>
  <c r="AA93" i="1"/>
  <c r="Z93" i="1"/>
  <c r="Y93" i="1"/>
  <c r="X93" i="1"/>
  <c r="W93" i="1"/>
  <c r="W76" i="1"/>
  <c r="AA85" i="1"/>
  <c r="Z85" i="1"/>
  <c r="Y85" i="1"/>
  <c r="X85" i="1"/>
  <c r="W85" i="1"/>
  <c r="AA84" i="1"/>
  <c r="Z84" i="1"/>
  <c r="Y84" i="1"/>
  <c r="X84" i="1"/>
  <c r="W84" i="1"/>
  <c r="AA83" i="1"/>
  <c r="Z83" i="1"/>
  <c r="Y83" i="1"/>
  <c r="X83" i="1"/>
  <c r="W83" i="1"/>
  <c r="AA82" i="1"/>
  <c r="Z82" i="1"/>
  <c r="Y82" i="1"/>
  <c r="X82" i="1"/>
  <c r="W82" i="1"/>
  <c r="AA81" i="1"/>
  <c r="Z81" i="1"/>
  <c r="Y81" i="1"/>
  <c r="X81" i="1"/>
  <c r="W81" i="1"/>
  <c r="AA80" i="1"/>
  <c r="Z80" i="1"/>
  <c r="Y80" i="1"/>
  <c r="X80" i="1"/>
  <c r="W80" i="1"/>
  <c r="AA79" i="1"/>
  <c r="Z79" i="1"/>
  <c r="Y79" i="1"/>
  <c r="X79" i="1"/>
  <c r="W79" i="1"/>
  <c r="AA78" i="1"/>
  <c r="Z78" i="1"/>
  <c r="Y78" i="1"/>
  <c r="X78" i="1"/>
  <c r="W78" i="1"/>
  <c r="AA77" i="1"/>
  <c r="Z77" i="1"/>
  <c r="Y77" i="1"/>
  <c r="X77" i="1"/>
  <c r="W77" i="1"/>
  <c r="AA76" i="1"/>
  <c r="Z76" i="1"/>
  <c r="Y76" i="1"/>
  <c r="X76" i="1"/>
  <c r="X59" i="1"/>
  <c r="Y59" i="1"/>
  <c r="Z59" i="1"/>
  <c r="AA59" i="1"/>
  <c r="X60" i="1"/>
  <c r="X69" i="1" s="1"/>
  <c r="Y60" i="1"/>
  <c r="Z60" i="1"/>
  <c r="Z69" i="1" s="1"/>
  <c r="AA60" i="1"/>
  <c r="X61" i="1"/>
  <c r="Y61" i="1"/>
  <c r="Z61" i="1"/>
  <c r="AA61" i="1"/>
  <c r="X62" i="1"/>
  <c r="Y62" i="1"/>
  <c r="Z62" i="1"/>
  <c r="AA62" i="1"/>
  <c r="X63" i="1"/>
  <c r="Y63" i="1"/>
  <c r="Z63" i="1"/>
  <c r="AA63" i="1"/>
  <c r="X64" i="1"/>
  <c r="Y64" i="1"/>
  <c r="Z64" i="1"/>
  <c r="AA64" i="1"/>
  <c r="X65" i="1"/>
  <c r="Y65" i="1"/>
  <c r="Z65" i="1"/>
  <c r="AA65" i="1"/>
  <c r="X66" i="1"/>
  <c r="Y66" i="1"/>
  <c r="Z66" i="1"/>
  <c r="AA66" i="1"/>
  <c r="X67" i="1"/>
  <c r="Y67" i="1"/>
  <c r="Z67" i="1"/>
  <c r="AA67" i="1"/>
  <c r="X68" i="1"/>
  <c r="Y68" i="1"/>
  <c r="Z68" i="1"/>
  <c r="AA68" i="1"/>
  <c r="W60" i="1"/>
  <c r="W61" i="1"/>
  <c r="W62" i="1"/>
  <c r="W63" i="1"/>
  <c r="W64" i="1"/>
  <c r="W65" i="1"/>
  <c r="W66" i="1"/>
  <c r="W67" i="1"/>
  <c r="W68" i="1"/>
  <c r="W59" i="1"/>
  <c r="W69" i="1"/>
  <c r="Z50" i="1"/>
  <c r="AA50" i="1"/>
  <c r="X42" i="1"/>
  <c r="Y42" i="1"/>
  <c r="Z42" i="1"/>
  <c r="AA42" i="1"/>
  <c r="X43" i="1"/>
  <c r="Y43" i="1"/>
  <c r="Z43" i="1"/>
  <c r="AA43" i="1"/>
  <c r="X44" i="1"/>
  <c r="Y44" i="1"/>
  <c r="Z44" i="1"/>
  <c r="AA44" i="1"/>
  <c r="X45" i="1"/>
  <c r="Y45" i="1"/>
  <c r="Z45" i="1"/>
  <c r="AA45" i="1"/>
  <c r="X46" i="1"/>
  <c r="Y46" i="1"/>
  <c r="Z46" i="1"/>
  <c r="AA46" i="1"/>
  <c r="X47" i="1"/>
  <c r="Y47" i="1"/>
  <c r="Z47" i="1"/>
  <c r="AA47" i="1"/>
  <c r="X48" i="1"/>
  <c r="Y48" i="1"/>
  <c r="Z48" i="1"/>
  <c r="AA48" i="1"/>
  <c r="X49" i="1"/>
  <c r="Y49" i="1"/>
  <c r="Z49" i="1"/>
  <c r="AA49" i="1"/>
  <c r="X50" i="1"/>
  <c r="Y50" i="1"/>
  <c r="X51" i="1"/>
  <c r="Y51" i="1"/>
  <c r="Z51" i="1"/>
  <c r="AA51" i="1"/>
  <c r="W43" i="1"/>
  <c r="W44" i="1"/>
  <c r="W45" i="1"/>
  <c r="W46" i="1"/>
  <c r="W47" i="1"/>
  <c r="W48" i="1"/>
  <c r="W49" i="1"/>
  <c r="W50" i="1"/>
  <c r="W51" i="1"/>
  <c r="W42" i="1"/>
  <c r="U32" i="1"/>
  <c r="T32" i="1"/>
  <c r="S32" i="1"/>
  <c r="R32" i="1"/>
  <c r="Q32" i="1"/>
  <c r="U34" i="1"/>
  <c r="T34" i="1"/>
  <c r="S34" i="1"/>
  <c r="R34" i="1"/>
  <c r="Q34" i="1"/>
  <c r="U33" i="1"/>
  <c r="T33" i="1"/>
  <c r="S33" i="1"/>
  <c r="R33" i="1"/>
  <c r="Q33" i="1"/>
  <c r="U31" i="1"/>
  <c r="T31" i="1"/>
  <c r="S31" i="1"/>
  <c r="R31" i="1"/>
  <c r="Q31" i="1"/>
  <c r="U30" i="1"/>
  <c r="T30" i="1"/>
  <c r="S30" i="1"/>
  <c r="R30" i="1"/>
  <c r="Q30" i="1"/>
  <c r="U29" i="1"/>
  <c r="T29" i="1"/>
  <c r="S29" i="1"/>
  <c r="R29" i="1"/>
  <c r="Q29" i="1"/>
  <c r="U28" i="1"/>
  <c r="T28" i="1"/>
  <c r="S28" i="1"/>
  <c r="R28" i="1"/>
  <c r="Q28" i="1"/>
  <c r="U27" i="1"/>
  <c r="T27" i="1"/>
  <c r="S27" i="1"/>
  <c r="R27" i="1"/>
  <c r="Q27" i="1"/>
  <c r="U26" i="1"/>
  <c r="T26" i="1"/>
  <c r="S26" i="1"/>
  <c r="R26" i="1"/>
  <c r="Q26" i="1"/>
  <c r="U25" i="1"/>
  <c r="T25" i="1"/>
  <c r="S25" i="1"/>
  <c r="R25" i="1"/>
  <c r="Q25" i="1"/>
  <c r="R8" i="1"/>
  <c r="S8" i="1"/>
  <c r="T8" i="1"/>
  <c r="U8" i="1"/>
  <c r="R9" i="1"/>
  <c r="S9" i="1"/>
  <c r="T9" i="1"/>
  <c r="U9" i="1"/>
  <c r="R10" i="1"/>
  <c r="S10" i="1"/>
  <c r="T10" i="1"/>
  <c r="U10" i="1"/>
  <c r="R11" i="1"/>
  <c r="S11" i="1"/>
  <c r="T11" i="1"/>
  <c r="U11" i="1"/>
  <c r="R12" i="1"/>
  <c r="S12" i="1"/>
  <c r="T12" i="1"/>
  <c r="U12" i="1"/>
  <c r="R13" i="1"/>
  <c r="S13" i="1"/>
  <c r="T13" i="1"/>
  <c r="U13" i="1"/>
  <c r="R14" i="1"/>
  <c r="S14" i="1"/>
  <c r="T14" i="1"/>
  <c r="U14" i="1"/>
  <c r="R15" i="1"/>
  <c r="S15" i="1"/>
  <c r="T15" i="1"/>
  <c r="U15" i="1"/>
  <c r="R16" i="1"/>
  <c r="S16" i="1"/>
  <c r="T16" i="1"/>
  <c r="U16" i="1"/>
  <c r="R17" i="1"/>
  <c r="S17" i="1"/>
  <c r="T17" i="1"/>
  <c r="U17" i="1"/>
  <c r="Q9" i="1"/>
  <c r="Q10" i="1"/>
  <c r="Q11" i="1"/>
  <c r="Q12" i="1"/>
  <c r="Q13" i="1"/>
  <c r="Q14" i="1"/>
  <c r="Q15" i="1"/>
  <c r="Q16" i="1"/>
  <c r="Q17" i="1"/>
  <c r="Q8" i="1"/>
  <c r="AA69" i="1"/>
  <c r="Y69" i="1"/>
  <c r="R103" i="1"/>
  <c r="I103" i="1"/>
  <c r="H103" i="1"/>
  <c r="G103" i="1"/>
  <c r="T103" i="1"/>
  <c r="E103" i="1"/>
  <c r="S103" i="1"/>
  <c r="Q103" i="1"/>
  <c r="P103" i="1"/>
  <c r="O103" i="1"/>
  <c r="N103" i="1"/>
  <c r="M103" i="1"/>
  <c r="L103" i="1"/>
  <c r="K103" i="1"/>
  <c r="J103" i="1"/>
  <c r="F103" i="1"/>
  <c r="D103" i="1"/>
  <c r="C103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E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D69" i="1"/>
  <c r="C69" i="1"/>
  <c r="P52" i="1"/>
  <c r="J52" i="1"/>
  <c r="K52" i="1"/>
  <c r="L52" i="1"/>
  <c r="M52" i="1"/>
  <c r="N52" i="1"/>
  <c r="O52" i="1"/>
  <c r="T52" i="1"/>
  <c r="S52" i="1"/>
  <c r="R52" i="1"/>
  <c r="Q52" i="1"/>
  <c r="I52" i="1"/>
  <c r="H52" i="1"/>
  <c r="G52" i="1"/>
  <c r="F52" i="1"/>
  <c r="E52" i="1"/>
  <c r="D52" i="1"/>
  <c r="C52" i="1"/>
  <c r="N35" i="1"/>
  <c r="M35" i="1"/>
  <c r="L35" i="1"/>
  <c r="K35" i="1"/>
  <c r="J35" i="1"/>
  <c r="I35" i="1"/>
  <c r="H35" i="1"/>
  <c r="G35" i="1"/>
  <c r="F35" i="1"/>
  <c r="E35" i="1"/>
  <c r="D35" i="1"/>
  <c r="C35" i="1"/>
  <c r="C18" i="1"/>
  <c r="D18" i="1"/>
  <c r="E18" i="1"/>
  <c r="F18" i="1"/>
  <c r="G18" i="1"/>
  <c r="H18" i="1"/>
  <c r="I18" i="1"/>
  <c r="J18" i="1"/>
  <c r="K18" i="1"/>
  <c r="L18" i="1"/>
  <c r="M18" i="1"/>
  <c r="N18" i="1"/>
  <c r="O102" i="4"/>
  <c r="U103" i="4"/>
  <c r="I58" i="5"/>
  <c r="O21" i="5"/>
  <c r="P21" i="5" s="1"/>
  <c r="I20" i="5"/>
  <c r="P20" i="5"/>
  <c r="I40" i="4"/>
  <c r="U81" i="4"/>
  <c r="O80" i="4"/>
  <c r="O41" i="4"/>
  <c r="O77" i="3"/>
  <c r="O59" i="3"/>
  <c r="O40" i="3"/>
  <c r="O21" i="3"/>
  <c r="O40" i="2"/>
  <c r="B6" i="6" l="1"/>
  <c r="B24" i="6"/>
  <c r="I39" i="3"/>
  <c r="I60" i="4"/>
</calcChain>
</file>

<file path=xl/sharedStrings.xml><?xml version="1.0" encoding="utf-8"?>
<sst xmlns="http://schemas.openxmlformats.org/spreadsheetml/2006/main" count="914" uniqueCount="88">
  <si>
    <t>Gikindu Division</t>
  </si>
  <si>
    <t>STD 1 - End of Term 3</t>
  </si>
  <si>
    <t>Evaluation Test 2011</t>
  </si>
  <si>
    <t>Schools in Order of Merit</t>
  </si>
  <si>
    <t>Position</t>
  </si>
  <si>
    <t>School</t>
  </si>
  <si>
    <t>Students</t>
  </si>
  <si>
    <t>English</t>
  </si>
  <si>
    <t>Kiswahili</t>
  </si>
  <si>
    <t>Math</t>
  </si>
  <si>
    <t>Science</t>
  </si>
  <si>
    <t>Social Studies</t>
  </si>
  <si>
    <t>Count of 400+</t>
  </si>
  <si>
    <t>Count of 350-399</t>
  </si>
  <si>
    <t>Count of 300-349</t>
  </si>
  <si>
    <t>Count of 250-299</t>
  </si>
  <si>
    <t>Count of Below 250</t>
  </si>
  <si>
    <t>Willeah</t>
  </si>
  <si>
    <t>Upendo</t>
  </si>
  <si>
    <t>Muthigiriri</t>
  </si>
  <si>
    <t>Mirira</t>
  </si>
  <si>
    <t>Gikuu</t>
  </si>
  <si>
    <t>Kayuyu</t>
  </si>
  <si>
    <t>Matithi</t>
  </si>
  <si>
    <t>Marewa</t>
  </si>
  <si>
    <t>Gitungano</t>
  </si>
  <si>
    <t>Kambirwa</t>
  </si>
  <si>
    <t>Total</t>
  </si>
  <si>
    <t>M.S.S.</t>
  </si>
  <si>
    <t>STD 2 - End of Term 3</t>
  </si>
  <si>
    <t>STD 4 - End of Term 3</t>
  </si>
  <si>
    <t>LAN</t>
  </si>
  <si>
    <t>COM</t>
  </si>
  <si>
    <t>ENG</t>
  </si>
  <si>
    <t>LUG</t>
  </si>
  <si>
    <t>INS</t>
  </si>
  <si>
    <t>KISW</t>
  </si>
  <si>
    <t>MATH</t>
  </si>
  <si>
    <t>SCIE</t>
  </si>
  <si>
    <t>S.S.</t>
  </si>
  <si>
    <t>CRE</t>
  </si>
  <si>
    <t>SS/RE</t>
  </si>
  <si>
    <t>STD 5 - End of Term 3</t>
  </si>
  <si>
    <t>STD 6 - End of Term 3</t>
  </si>
  <si>
    <t>STD 7 - End of Term 3</t>
  </si>
  <si>
    <t>STD 1</t>
  </si>
  <si>
    <t>Total Score</t>
  </si>
  <si>
    <t>STD 2</t>
  </si>
  <si>
    <t>STD 3</t>
  </si>
  <si>
    <t>STD 4</t>
  </si>
  <si>
    <t>2011 End of Term 3</t>
  </si>
  <si>
    <t>Evaluation Test</t>
  </si>
  <si>
    <t>STD 5</t>
  </si>
  <si>
    <t>STD 6</t>
  </si>
  <si>
    <t>STD 7</t>
  </si>
  <si>
    <t>Evaluation Test 2007</t>
  </si>
  <si>
    <t>Thangathi</t>
  </si>
  <si>
    <t>Kiangatia</t>
  </si>
  <si>
    <t>Githuuri</t>
  </si>
  <si>
    <t>STD 3 - End of Term 3</t>
  </si>
  <si>
    <t>Evaluation Test 2008</t>
  </si>
  <si>
    <t>Kikuu</t>
  </si>
  <si>
    <t>LANG</t>
  </si>
  <si>
    <t>COMP</t>
  </si>
  <si>
    <t>LUGH</t>
  </si>
  <si>
    <t>INSH</t>
  </si>
  <si>
    <t>SSRE</t>
  </si>
  <si>
    <t>Evaluation Test 2010</t>
  </si>
  <si>
    <t>Evaluation Test 2009</t>
  </si>
  <si>
    <t>STD 4 - End of Term 1</t>
  </si>
  <si>
    <t>STD 6 - End of Term 1</t>
  </si>
  <si>
    <t>STD 3 - End of Term 1</t>
  </si>
  <si>
    <t>STD 2 - End of Term 1</t>
  </si>
  <si>
    <t>STD 1 - End of Term 1</t>
  </si>
  <si>
    <t>Std 1</t>
  </si>
  <si>
    <t>Std 2</t>
  </si>
  <si>
    <t>Std 3</t>
  </si>
  <si>
    <t>Std 4</t>
  </si>
  <si>
    <t>Std 5</t>
  </si>
  <si>
    <t>Std 6</t>
  </si>
  <si>
    <t>Std 7</t>
  </si>
  <si>
    <t>Upendo End of Term Exam Trends</t>
  </si>
  <si>
    <t>2010 - Term 1</t>
  </si>
  <si>
    <t>2008 - Term 3</t>
  </si>
  <si>
    <t>2011 - Term 3</t>
  </si>
  <si>
    <t>2007 - Term 3</t>
  </si>
  <si>
    <t>Score</t>
  </si>
  <si>
    <t>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</si>
</sst>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1" fontId="2" fillId="0" borderId="0" xfId="0" applyNumberFormat="1" applyFont="1"/>
    <xf numFmtId="2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2" borderId="0" xfId="0" applyFill="1"/>
    <xf numFmtId="2" fontId="0" fillId="2" borderId="0" xfId="0" applyNumberFormat="1" applyFill="1"/>
    <xf numFmtId="1" fontId="2" fillId="2" borderId="0" xfId="0" applyNumberFormat="1" applyFont="1" applyFill="1"/>
    <xf numFmtId="0" fontId="0" fillId="2" borderId="0" xfId="0" applyFill="1" applyAlignment="1">
      <alignment horizontal="center"/>
    </xf>
    <xf numFmtId="9" fontId="0" fillId="0" borderId="0" xfId="1" applyFont="1" applyAlignment="1">
      <alignment horizontal="center"/>
    </xf>
    <xf numFmtId="9" fontId="0" fillId="0" borderId="0" xfId="0" applyNumberFormat="1"/>
    <xf numFmtId="1" fontId="0" fillId="2" borderId="0" xfId="0" applyNumberFormat="1" applyFill="1"/>
    <xf numFmtId="2" fontId="2" fillId="0" borderId="0" xfId="0" applyNumberFormat="1" applyFont="1"/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STD 1 - 2011 Scores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'2011'!$C$110:$C$111</c:f>
              <c:strCache>
                <c:ptCount val="1"/>
                <c:pt idx="0">
                  <c:v>STD 1 Total Score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cat>
            <c:strRef>
              <c:f>'2011'!$B$112:$B$121</c:f>
              <c:strCache>
                <c:ptCount val="10"/>
                <c:pt idx="0">
                  <c:v>Willeah</c:v>
                </c:pt>
                <c:pt idx="1">
                  <c:v>Upendo</c:v>
                </c:pt>
                <c:pt idx="2">
                  <c:v>Muthigiriri</c:v>
                </c:pt>
                <c:pt idx="3">
                  <c:v>Mirira</c:v>
                </c:pt>
                <c:pt idx="4">
                  <c:v>Gikuu</c:v>
                </c:pt>
                <c:pt idx="5">
                  <c:v>Kayuyu</c:v>
                </c:pt>
                <c:pt idx="6">
                  <c:v>Matithi</c:v>
                </c:pt>
                <c:pt idx="7">
                  <c:v>Marewa</c:v>
                </c:pt>
                <c:pt idx="8">
                  <c:v>Gitungano</c:v>
                </c:pt>
                <c:pt idx="9">
                  <c:v>Kambirwa</c:v>
                </c:pt>
              </c:strCache>
            </c:strRef>
          </c:cat>
          <c:val>
            <c:numRef>
              <c:f>'2011'!$C$112:$C$121</c:f>
              <c:numCache>
                <c:formatCode>0</c:formatCode>
                <c:ptCount val="10"/>
                <c:pt idx="0">
                  <c:v>445.8</c:v>
                </c:pt>
                <c:pt idx="1">
                  <c:v>440.5</c:v>
                </c:pt>
                <c:pt idx="2">
                  <c:v>432.86</c:v>
                </c:pt>
                <c:pt idx="3">
                  <c:v>429.42</c:v>
                </c:pt>
                <c:pt idx="4">
                  <c:v>421.78</c:v>
                </c:pt>
                <c:pt idx="5">
                  <c:v>418.58</c:v>
                </c:pt>
                <c:pt idx="6">
                  <c:v>407.85</c:v>
                </c:pt>
                <c:pt idx="7">
                  <c:v>394.1</c:v>
                </c:pt>
                <c:pt idx="8">
                  <c:v>351.72</c:v>
                </c:pt>
                <c:pt idx="9">
                  <c:v>345.19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0495488"/>
        <c:axId val="120497664"/>
      </c:barChart>
      <c:catAx>
        <c:axId val="120495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School Name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20497664"/>
        <c:crosses val="autoZero"/>
        <c:auto val="1"/>
        <c:lblAlgn val="ctr"/>
        <c:lblOffset val="100"/>
        <c:noMultiLvlLbl val="0"/>
      </c:catAx>
      <c:valAx>
        <c:axId val="1204976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KCPE</a:t>
                </a:r>
                <a:r>
                  <a:rPr lang="en-US" baseline="0"/>
                  <a:t> Test Score</a:t>
                </a:r>
                <a:endParaRPr lang="en-US"/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20495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08594208742823"/>
          <c:y val="6.4281515708739995E-2"/>
          <c:w val="0.7611844274182723"/>
          <c:h val="0.82601442783723811"/>
        </c:manualLayout>
      </c:layout>
      <c:lineChart>
        <c:grouping val="standard"/>
        <c:varyColors val="0"/>
        <c:ser>
          <c:idx val="0"/>
          <c:order val="0"/>
          <c:tx>
            <c:strRef>
              <c:f>'2011'!$V$59</c:f>
              <c:strCache>
                <c:ptCount val="1"/>
                <c:pt idx="0">
                  <c:v>Upendo</c:v>
                </c:pt>
              </c:strCache>
            </c:strRef>
          </c:tx>
          <c:marker>
            <c:symbol val="none"/>
          </c:marker>
          <c:cat>
            <c:strRef>
              <c:f>'2011'!$W$58:$AA$58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'2011'!$W$59:$AA$59</c:f>
              <c:numCache>
                <c:formatCode>0%</c:formatCode>
                <c:ptCount val="5"/>
                <c:pt idx="0">
                  <c:v>0.11764705882352941</c:v>
                </c:pt>
                <c:pt idx="1">
                  <c:v>0.17647058823529413</c:v>
                </c:pt>
                <c:pt idx="2">
                  <c:v>0.35294117647058826</c:v>
                </c:pt>
                <c:pt idx="3">
                  <c:v>0.35294117647058826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'2011'!$V$60</c:f>
              <c:strCache>
                <c:ptCount val="1"/>
                <c:pt idx="0">
                  <c:v>Willeah</c:v>
                </c:pt>
              </c:strCache>
            </c:strRef>
          </c:tx>
          <c:marker>
            <c:symbol val="none"/>
          </c:marker>
          <c:cat>
            <c:strRef>
              <c:f>'2011'!$W$58:$AA$58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'2011'!$W$60:$AA$60</c:f>
              <c:numCache>
                <c:formatCode>0%</c:formatCode>
                <c:ptCount val="5"/>
                <c:pt idx="0">
                  <c:v>0</c:v>
                </c:pt>
                <c:pt idx="1">
                  <c:v>0.16666666666666666</c:v>
                </c:pt>
                <c:pt idx="2">
                  <c:v>0.5</c:v>
                </c:pt>
                <c:pt idx="3">
                  <c:v>0.33333333333333331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'2011'!$V$61</c:f>
              <c:strCache>
                <c:ptCount val="1"/>
                <c:pt idx="0">
                  <c:v>Kayuyu</c:v>
                </c:pt>
              </c:strCache>
            </c:strRef>
          </c:tx>
          <c:marker>
            <c:symbol val="none"/>
          </c:marker>
          <c:cat>
            <c:strRef>
              <c:f>'2011'!$W$58:$AA$58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'2011'!$W$61:$AA$61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0.11475409836065574</c:v>
                </c:pt>
                <c:pt idx="3">
                  <c:v>0.32786885245901637</c:v>
                </c:pt>
                <c:pt idx="4">
                  <c:v>0.55737704918032782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'2011'!$V$62</c:f>
              <c:strCache>
                <c:ptCount val="1"/>
                <c:pt idx="0">
                  <c:v>Muthigiriri</c:v>
                </c:pt>
              </c:strCache>
            </c:strRef>
          </c:tx>
          <c:marker>
            <c:symbol val="none"/>
          </c:marker>
          <c:cat>
            <c:strRef>
              <c:f>'2011'!$W$58:$AA$58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'2011'!$W$62:$AA$62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4.1666666666666664E-2</c:v>
                </c:pt>
                <c:pt idx="3">
                  <c:v>0.20833333333333334</c:v>
                </c:pt>
                <c:pt idx="4">
                  <c:v>0.75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'2011'!$V$63</c:f>
              <c:strCache>
                <c:ptCount val="1"/>
                <c:pt idx="0">
                  <c:v>Gikuu</c:v>
                </c:pt>
              </c:strCache>
            </c:strRef>
          </c:tx>
          <c:marker>
            <c:symbol val="none"/>
          </c:marker>
          <c:cat>
            <c:strRef>
              <c:f>'2011'!$W$58:$AA$58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'2011'!$W$63:$AA$63</c:f>
              <c:numCache>
                <c:formatCode>0%</c:formatCode>
                <c:ptCount val="5"/>
                <c:pt idx="0">
                  <c:v>0</c:v>
                </c:pt>
                <c:pt idx="1">
                  <c:v>0.04</c:v>
                </c:pt>
                <c:pt idx="2">
                  <c:v>0.04</c:v>
                </c:pt>
                <c:pt idx="3">
                  <c:v>0.16</c:v>
                </c:pt>
                <c:pt idx="4">
                  <c:v>0.76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'2011'!$V$64</c:f>
              <c:strCache>
                <c:ptCount val="1"/>
                <c:pt idx="0">
                  <c:v>Gitungano</c:v>
                </c:pt>
              </c:strCache>
            </c:strRef>
          </c:tx>
          <c:marker>
            <c:symbol val="none"/>
          </c:marker>
          <c:cat>
            <c:strRef>
              <c:f>'2011'!$W$58:$AA$58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'2011'!$W$64:$AA$64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3.3333333333333333E-2</c:v>
                </c:pt>
                <c:pt idx="3">
                  <c:v>0.3</c:v>
                </c:pt>
                <c:pt idx="4">
                  <c:v>0.66666666666666663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'2011'!$V$65</c:f>
              <c:strCache>
                <c:ptCount val="1"/>
                <c:pt idx="0">
                  <c:v>Mirira</c:v>
                </c:pt>
              </c:strCache>
            </c:strRef>
          </c:tx>
          <c:marker>
            <c:symbol val="none"/>
          </c:marker>
          <c:cat>
            <c:strRef>
              <c:f>'2011'!$W$58:$AA$58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'2011'!$W$65:$AA$65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</c:v>
                </c:pt>
                <c:pt idx="4">
                  <c:v>0.8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'2011'!$V$66</c:f>
              <c:strCache>
                <c:ptCount val="1"/>
                <c:pt idx="0">
                  <c:v>Kambirwa</c:v>
                </c:pt>
              </c:strCache>
            </c:strRef>
          </c:tx>
          <c:marker>
            <c:symbol val="none"/>
          </c:marker>
          <c:cat>
            <c:strRef>
              <c:f>'2011'!$W$58:$AA$58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'2011'!$W$66:$AA$66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4.8387096774193547E-2</c:v>
                </c:pt>
                <c:pt idx="3">
                  <c:v>0.17741935483870969</c:v>
                </c:pt>
                <c:pt idx="4">
                  <c:v>0.77419354838709675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'2011'!$V$67</c:f>
              <c:strCache>
                <c:ptCount val="1"/>
                <c:pt idx="0">
                  <c:v>Marewa</c:v>
                </c:pt>
              </c:strCache>
            </c:strRef>
          </c:tx>
          <c:marker>
            <c:symbol val="none"/>
          </c:marker>
          <c:cat>
            <c:strRef>
              <c:f>'2011'!$W$58:$AA$58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'2011'!$W$67:$AA$67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1.6949152542372881E-2</c:v>
                </c:pt>
                <c:pt idx="3">
                  <c:v>0.10169491525423729</c:v>
                </c:pt>
                <c:pt idx="4">
                  <c:v>0.88135593220338981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'2011'!$V$68</c:f>
              <c:strCache>
                <c:ptCount val="1"/>
                <c:pt idx="0">
                  <c:v>Matithi</c:v>
                </c:pt>
              </c:strCache>
            </c:strRef>
          </c:tx>
          <c:marker>
            <c:symbol val="none"/>
          </c:marker>
          <c:cat>
            <c:strRef>
              <c:f>'2011'!$W$58:$AA$58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'2011'!$W$68:$AA$68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8.9285714285714288E-2</c:v>
                </c:pt>
                <c:pt idx="4">
                  <c:v>0.9107142857142857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118528"/>
        <c:axId val="122120064"/>
      </c:lineChart>
      <c:catAx>
        <c:axId val="122118528"/>
        <c:scaling>
          <c:orientation val="minMax"/>
        </c:scaling>
        <c:delete val="0"/>
        <c:axPos val="b"/>
        <c:majorTickMark val="out"/>
        <c:minorTickMark val="none"/>
        <c:tickLblPos val="nextTo"/>
        <c:crossAx val="122120064"/>
        <c:crosses val="autoZero"/>
        <c:auto val="1"/>
        <c:lblAlgn val="ctr"/>
        <c:lblOffset val="100"/>
        <c:noMultiLvlLbl val="0"/>
      </c:catAx>
      <c:valAx>
        <c:axId val="1221200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2118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08594208742834"/>
          <c:y val="6.4281515708739995E-2"/>
          <c:w val="0.76118442741827275"/>
          <c:h val="0.82601442783723789"/>
        </c:manualLayout>
      </c:layout>
      <c:lineChart>
        <c:grouping val="standard"/>
        <c:varyColors val="0"/>
        <c:ser>
          <c:idx val="0"/>
          <c:order val="0"/>
          <c:tx>
            <c:strRef>
              <c:f>'2011'!$V$76</c:f>
              <c:strCache>
                <c:ptCount val="1"/>
                <c:pt idx="0">
                  <c:v>Willeah</c:v>
                </c:pt>
              </c:strCache>
            </c:strRef>
          </c:tx>
          <c:marker>
            <c:symbol val="none"/>
          </c:marker>
          <c:cat>
            <c:strRef>
              <c:f>'2011'!$W$75:$AA$75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'2011'!$W$76:$AA$76</c:f>
              <c:numCache>
                <c:formatCode>0%</c:formatCode>
                <c:ptCount val="5"/>
                <c:pt idx="0">
                  <c:v>0</c:v>
                </c:pt>
                <c:pt idx="1">
                  <c:v>0.3</c:v>
                </c:pt>
                <c:pt idx="2">
                  <c:v>0.4</c:v>
                </c:pt>
                <c:pt idx="3">
                  <c:v>0.2</c:v>
                </c:pt>
                <c:pt idx="4">
                  <c:v>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'2011'!$V$77</c:f>
              <c:strCache>
                <c:ptCount val="1"/>
                <c:pt idx="0">
                  <c:v>Upendo</c:v>
                </c:pt>
              </c:strCache>
            </c:strRef>
          </c:tx>
          <c:marker>
            <c:symbol val="none"/>
          </c:marker>
          <c:cat>
            <c:strRef>
              <c:f>'2011'!$W$75:$AA$75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'2011'!$W$77:$AA$77</c:f>
              <c:numCache>
                <c:formatCode>0%</c:formatCode>
                <c:ptCount val="5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0.1875</c:v>
                </c:pt>
                <c:pt idx="4">
                  <c:v>6.25E-2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'2011'!$V$78</c:f>
              <c:strCache>
                <c:ptCount val="1"/>
                <c:pt idx="0">
                  <c:v>Kayuyu</c:v>
                </c:pt>
              </c:strCache>
            </c:strRef>
          </c:tx>
          <c:marker>
            <c:symbol val="none"/>
          </c:marker>
          <c:cat>
            <c:strRef>
              <c:f>'2011'!$W$75:$AA$75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'2011'!$W$78:$AA$78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0.12962962962962962</c:v>
                </c:pt>
                <c:pt idx="3">
                  <c:v>0.46296296296296297</c:v>
                </c:pt>
                <c:pt idx="4">
                  <c:v>0.40740740740740738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'2011'!$V$79</c:f>
              <c:strCache>
                <c:ptCount val="1"/>
                <c:pt idx="0">
                  <c:v>Muthigiriri</c:v>
                </c:pt>
              </c:strCache>
            </c:strRef>
          </c:tx>
          <c:marker>
            <c:symbol val="none"/>
          </c:marker>
          <c:cat>
            <c:strRef>
              <c:f>'2011'!$W$75:$AA$75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'2011'!$W$79:$AA$79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0.13793103448275862</c:v>
                </c:pt>
                <c:pt idx="3">
                  <c:v>0.10344827586206896</c:v>
                </c:pt>
                <c:pt idx="4">
                  <c:v>0.75862068965517238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'2011'!$V$80</c:f>
              <c:strCache>
                <c:ptCount val="1"/>
                <c:pt idx="0">
                  <c:v>Marewa</c:v>
                </c:pt>
              </c:strCache>
            </c:strRef>
          </c:tx>
          <c:marker>
            <c:symbol val="none"/>
          </c:marker>
          <c:cat>
            <c:strRef>
              <c:f>'2011'!$W$75:$AA$75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'2011'!$W$80:$AA$80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4.4444444444444446E-2</c:v>
                </c:pt>
                <c:pt idx="3">
                  <c:v>0.2</c:v>
                </c:pt>
                <c:pt idx="4">
                  <c:v>0.75555555555555554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'2011'!$V$81</c:f>
              <c:strCache>
                <c:ptCount val="1"/>
                <c:pt idx="0">
                  <c:v>Matithi</c:v>
                </c:pt>
              </c:strCache>
            </c:strRef>
          </c:tx>
          <c:marker>
            <c:symbol val="none"/>
          </c:marker>
          <c:cat>
            <c:strRef>
              <c:f>'2011'!$W$75:$AA$75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'2011'!$W$81:$AA$81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2.2222222222222223E-2</c:v>
                </c:pt>
                <c:pt idx="3">
                  <c:v>0.2</c:v>
                </c:pt>
                <c:pt idx="4">
                  <c:v>0.77777777777777779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'2011'!$V$82</c:f>
              <c:strCache>
                <c:ptCount val="1"/>
                <c:pt idx="0">
                  <c:v>Gikuu</c:v>
                </c:pt>
              </c:strCache>
            </c:strRef>
          </c:tx>
          <c:marker>
            <c:symbol val="none"/>
          </c:marker>
          <c:cat>
            <c:strRef>
              <c:f>'2011'!$W$75:$AA$75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'2011'!$W$82:$AA$82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5.7142857142857141E-2</c:v>
                </c:pt>
                <c:pt idx="3">
                  <c:v>5.7142857142857141E-2</c:v>
                </c:pt>
                <c:pt idx="4">
                  <c:v>0.88571428571428568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'2011'!$V$83</c:f>
              <c:strCache>
                <c:ptCount val="1"/>
                <c:pt idx="0">
                  <c:v>Gitungano</c:v>
                </c:pt>
              </c:strCache>
            </c:strRef>
          </c:tx>
          <c:marker>
            <c:symbol val="none"/>
          </c:marker>
          <c:cat>
            <c:strRef>
              <c:f>'2011'!$W$75:$AA$75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'2011'!$W$83:$AA$83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0.15384615384615385</c:v>
                </c:pt>
                <c:pt idx="4">
                  <c:v>0.84615384615384615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'2011'!$V$84</c:f>
              <c:strCache>
                <c:ptCount val="1"/>
                <c:pt idx="0">
                  <c:v>Kambirwa</c:v>
                </c:pt>
              </c:strCache>
            </c:strRef>
          </c:tx>
          <c:marker>
            <c:symbol val="none"/>
          </c:marker>
          <c:cat>
            <c:strRef>
              <c:f>'2011'!$W$75:$AA$75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'2011'!$W$84:$AA$84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1.6949152542372881E-2</c:v>
                </c:pt>
                <c:pt idx="3">
                  <c:v>6.7796610169491525E-2</c:v>
                </c:pt>
                <c:pt idx="4">
                  <c:v>0.9152542372881356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'2011'!$V$85</c:f>
              <c:strCache>
                <c:ptCount val="1"/>
                <c:pt idx="0">
                  <c:v>Mirira</c:v>
                </c:pt>
              </c:strCache>
            </c:strRef>
          </c:tx>
          <c:marker>
            <c:symbol val="none"/>
          </c:marker>
          <c:cat>
            <c:strRef>
              <c:f>'2011'!$W$75:$AA$75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'2011'!$W$85:$AA$85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844864"/>
        <c:axId val="121846400"/>
      </c:lineChart>
      <c:catAx>
        <c:axId val="121844864"/>
        <c:scaling>
          <c:orientation val="minMax"/>
        </c:scaling>
        <c:delete val="0"/>
        <c:axPos val="b"/>
        <c:majorTickMark val="out"/>
        <c:minorTickMark val="none"/>
        <c:tickLblPos val="nextTo"/>
        <c:crossAx val="121846400"/>
        <c:crosses val="autoZero"/>
        <c:auto val="1"/>
        <c:lblAlgn val="ctr"/>
        <c:lblOffset val="100"/>
        <c:noMultiLvlLbl val="0"/>
      </c:catAx>
      <c:valAx>
        <c:axId val="1218464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1844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08594208742846"/>
          <c:y val="6.4281515708739995E-2"/>
          <c:w val="0.76118442741827308"/>
          <c:h val="0.82601442783723766"/>
        </c:manualLayout>
      </c:layout>
      <c:lineChart>
        <c:grouping val="standard"/>
        <c:varyColors val="0"/>
        <c:ser>
          <c:idx val="0"/>
          <c:order val="0"/>
          <c:tx>
            <c:strRef>
              <c:f>'2011'!$V$93</c:f>
              <c:strCache>
                <c:ptCount val="1"/>
                <c:pt idx="0">
                  <c:v>Upendo</c:v>
                </c:pt>
              </c:strCache>
            </c:strRef>
          </c:tx>
          <c:marker>
            <c:symbol val="none"/>
          </c:marker>
          <c:cat>
            <c:strRef>
              <c:f>'2011'!$W$92:$AA$92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'2011'!$W$93:$AA$93</c:f>
              <c:numCache>
                <c:formatCode>0%</c:formatCode>
                <c:ptCount val="5"/>
                <c:pt idx="0">
                  <c:v>0</c:v>
                </c:pt>
                <c:pt idx="1">
                  <c:v>0.35714285714285715</c:v>
                </c:pt>
                <c:pt idx="2">
                  <c:v>0.35714285714285715</c:v>
                </c:pt>
                <c:pt idx="3">
                  <c:v>0.2857142857142857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'2011'!$V$94</c:f>
              <c:strCache>
                <c:ptCount val="1"/>
                <c:pt idx="0">
                  <c:v>Willeah</c:v>
                </c:pt>
              </c:strCache>
            </c:strRef>
          </c:tx>
          <c:marker>
            <c:symbol val="none"/>
          </c:marker>
          <c:cat>
            <c:strRef>
              <c:f>'2011'!$W$92:$AA$92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'2011'!$W$94:$AA$94</c:f>
              <c:numCache>
                <c:formatCode>0%</c:formatCode>
                <c:ptCount val="5"/>
                <c:pt idx="0">
                  <c:v>0</c:v>
                </c:pt>
                <c:pt idx="1">
                  <c:v>0.1111111111111111</c:v>
                </c:pt>
                <c:pt idx="2">
                  <c:v>0.33333333333333331</c:v>
                </c:pt>
                <c:pt idx="3">
                  <c:v>0.22222222222222221</c:v>
                </c:pt>
                <c:pt idx="4">
                  <c:v>0.33333333333333331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'2011'!$V$95</c:f>
              <c:strCache>
                <c:ptCount val="1"/>
                <c:pt idx="0">
                  <c:v>Kayuyu</c:v>
                </c:pt>
              </c:strCache>
            </c:strRef>
          </c:tx>
          <c:marker>
            <c:symbol val="none"/>
          </c:marker>
          <c:cat>
            <c:strRef>
              <c:f>'2011'!$W$92:$AA$92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'2011'!$W$95:$AA$95</c:f>
              <c:numCache>
                <c:formatCode>0%</c:formatCode>
                <c:ptCount val="5"/>
                <c:pt idx="0">
                  <c:v>0</c:v>
                </c:pt>
                <c:pt idx="1">
                  <c:v>2.2727272727272728E-2</c:v>
                </c:pt>
                <c:pt idx="2">
                  <c:v>0.13636363636363635</c:v>
                </c:pt>
                <c:pt idx="3">
                  <c:v>0.47727272727272729</c:v>
                </c:pt>
                <c:pt idx="4">
                  <c:v>0.36363636363636365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'2011'!$V$96</c:f>
              <c:strCache>
                <c:ptCount val="1"/>
                <c:pt idx="0">
                  <c:v>Muthigiriri</c:v>
                </c:pt>
              </c:strCache>
            </c:strRef>
          </c:tx>
          <c:marker>
            <c:symbol val="none"/>
          </c:marker>
          <c:cat>
            <c:strRef>
              <c:f>'2011'!$W$92:$AA$92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'2011'!$W$96:$AA$96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4.7619047619047616E-2</c:v>
                </c:pt>
                <c:pt idx="3">
                  <c:v>0.19047619047619047</c:v>
                </c:pt>
                <c:pt idx="4">
                  <c:v>0.76190476190476186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'2011'!$V$97</c:f>
              <c:strCache>
                <c:ptCount val="1"/>
                <c:pt idx="0">
                  <c:v>Marewa</c:v>
                </c:pt>
              </c:strCache>
            </c:strRef>
          </c:tx>
          <c:marker>
            <c:symbol val="none"/>
          </c:marker>
          <c:cat>
            <c:strRef>
              <c:f>'2011'!$W$92:$AA$92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'2011'!$W$97:$AA$97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4.4444444444444446E-2</c:v>
                </c:pt>
                <c:pt idx="3">
                  <c:v>6.6666666666666666E-2</c:v>
                </c:pt>
                <c:pt idx="4">
                  <c:v>0.88888888888888884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'2011'!$V$98</c:f>
              <c:strCache>
                <c:ptCount val="1"/>
                <c:pt idx="0">
                  <c:v>Matithi</c:v>
                </c:pt>
              </c:strCache>
            </c:strRef>
          </c:tx>
          <c:marker>
            <c:symbol val="none"/>
          </c:marker>
          <c:cat>
            <c:strRef>
              <c:f>'2011'!$W$92:$AA$92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'2011'!$W$98:$AA$98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6.6666666666666666E-2</c:v>
                </c:pt>
                <c:pt idx="4">
                  <c:v>0.93333333333333335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'2011'!$V$99</c:f>
              <c:strCache>
                <c:ptCount val="1"/>
                <c:pt idx="0">
                  <c:v>Gikuu</c:v>
                </c:pt>
              </c:strCache>
            </c:strRef>
          </c:tx>
          <c:marker>
            <c:symbol val="none"/>
          </c:marker>
          <c:cat>
            <c:strRef>
              <c:f>'2011'!$W$92:$AA$92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'2011'!$W$99:$AA$99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0.11428571428571428</c:v>
                </c:pt>
                <c:pt idx="4">
                  <c:v>0.88571428571428568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'2011'!$V$100</c:f>
              <c:strCache>
                <c:ptCount val="1"/>
                <c:pt idx="0">
                  <c:v>Gitungano</c:v>
                </c:pt>
              </c:strCache>
            </c:strRef>
          </c:tx>
          <c:marker>
            <c:symbol val="none"/>
          </c:marker>
          <c:cat>
            <c:strRef>
              <c:f>'2011'!$W$92:$AA$92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'2011'!$W$100:$AA$100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7.407407407407407E-2</c:v>
                </c:pt>
                <c:pt idx="4">
                  <c:v>0.92592592592592593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'2011'!$V$101</c:f>
              <c:strCache>
                <c:ptCount val="1"/>
                <c:pt idx="0">
                  <c:v>Mirira</c:v>
                </c:pt>
              </c:strCache>
            </c:strRef>
          </c:tx>
          <c:marker>
            <c:symbol val="none"/>
          </c:marker>
          <c:cat>
            <c:strRef>
              <c:f>'2011'!$W$92:$AA$92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'2011'!$W$101:$AA$101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0.10526315789473684</c:v>
                </c:pt>
                <c:pt idx="4">
                  <c:v>0.89473684210526316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'2011'!$V$102</c:f>
              <c:strCache>
                <c:ptCount val="1"/>
                <c:pt idx="0">
                  <c:v>Kambirwa</c:v>
                </c:pt>
              </c:strCache>
            </c:strRef>
          </c:tx>
          <c:marker>
            <c:symbol val="none"/>
          </c:marker>
          <c:cat>
            <c:strRef>
              <c:f>'2011'!$W$92:$AA$92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'2011'!$W$102:$AA$102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6.1538461538461542E-2</c:v>
                </c:pt>
                <c:pt idx="3">
                  <c:v>4.6153846153846156E-2</c:v>
                </c:pt>
                <c:pt idx="4">
                  <c:v>0.89230769230769236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898496"/>
        <c:axId val="121900032"/>
      </c:lineChart>
      <c:catAx>
        <c:axId val="121898496"/>
        <c:scaling>
          <c:orientation val="minMax"/>
        </c:scaling>
        <c:delete val="0"/>
        <c:axPos val="b"/>
        <c:majorTickMark val="out"/>
        <c:minorTickMark val="none"/>
        <c:tickLblPos val="nextTo"/>
        <c:crossAx val="121900032"/>
        <c:crosses val="autoZero"/>
        <c:auto val="1"/>
        <c:lblAlgn val="ctr"/>
        <c:lblOffset val="100"/>
        <c:noMultiLvlLbl val="0"/>
      </c:catAx>
      <c:valAx>
        <c:axId val="1219000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1898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STD 1 Rank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Sheet3!$C$4</c:f>
              <c:strCache>
                <c:ptCount val="1"/>
                <c:pt idx="0">
                  <c:v>Rank</c:v>
                </c:pt>
              </c:strCache>
            </c:strRef>
          </c:tx>
          <c:invertIfNegative val="0"/>
          <c:cat>
            <c:strRef>
              <c:f>Sheet3!$A$5:$A$9</c:f>
              <c:strCache>
                <c:ptCount val="5"/>
                <c:pt idx="0">
                  <c:v>2007</c:v>
                </c:pt>
                <c:pt idx="1">
                  <c:v>2008 - Term 3</c:v>
                </c:pt>
                <c:pt idx="2">
                  <c:v>2009</c:v>
                </c:pt>
                <c:pt idx="3">
                  <c:v>2010 - Term 1</c:v>
                </c:pt>
                <c:pt idx="4">
                  <c:v>2011 - Term 3</c:v>
                </c:pt>
              </c:strCache>
            </c:strRef>
          </c:cat>
          <c:val>
            <c:numRef>
              <c:f>Sheet3!$C$5:$C$9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940608"/>
        <c:axId val="121942400"/>
      </c:barChart>
      <c:catAx>
        <c:axId val="121940608"/>
        <c:scaling>
          <c:orientation val="minMax"/>
        </c:scaling>
        <c:delete val="0"/>
        <c:axPos val="b"/>
        <c:majorTickMark val="out"/>
        <c:minorTickMark val="none"/>
        <c:tickLblPos val="nextTo"/>
        <c:crossAx val="121942400"/>
        <c:crosses val="autoZero"/>
        <c:auto val="1"/>
        <c:lblAlgn val="ctr"/>
        <c:lblOffset val="100"/>
        <c:noMultiLvlLbl val="0"/>
      </c:catAx>
      <c:valAx>
        <c:axId val="121942400"/>
        <c:scaling>
          <c:orientation val="minMax"/>
          <c:max val="1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940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STD 1 Scores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Sheet3!$B$4</c:f>
              <c:strCache>
                <c:ptCount val="1"/>
                <c:pt idx="0">
                  <c:v>Score</c:v>
                </c:pt>
              </c:strCache>
            </c:strRef>
          </c:tx>
          <c:invertIfNegative val="0"/>
          <c:cat>
            <c:strRef>
              <c:f>Sheet3!$A$5:$A$9</c:f>
              <c:strCache>
                <c:ptCount val="5"/>
                <c:pt idx="0">
                  <c:v>2007</c:v>
                </c:pt>
                <c:pt idx="1">
                  <c:v>2008 - Term 3</c:v>
                </c:pt>
                <c:pt idx="2">
                  <c:v>2009</c:v>
                </c:pt>
                <c:pt idx="3">
                  <c:v>2010 - Term 1</c:v>
                </c:pt>
                <c:pt idx="4">
                  <c:v>2011 - Term 3</c:v>
                </c:pt>
              </c:strCache>
            </c:strRef>
          </c:cat>
          <c:val>
            <c:numRef>
              <c:f>Sheet3!$B$5:$B$9</c:f>
              <c:numCache>
                <c:formatCode>0.00</c:formatCode>
                <c:ptCount val="5"/>
                <c:pt idx="0" formatCode="General">
                  <c:v>0</c:v>
                </c:pt>
                <c:pt idx="1">
                  <c:v>452.65999999999997</c:v>
                </c:pt>
                <c:pt idx="2" formatCode="General">
                  <c:v>0</c:v>
                </c:pt>
                <c:pt idx="3">
                  <c:v>439.6</c:v>
                </c:pt>
                <c:pt idx="4">
                  <c:v>440.5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425344"/>
        <c:axId val="122426880"/>
      </c:barChart>
      <c:catAx>
        <c:axId val="122425344"/>
        <c:scaling>
          <c:orientation val="minMax"/>
        </c:scaling>
        <c:delete val="0"/>
        <c:axPos val="b"/>
        <c:majorTickMark val="out"/>
        <c:minorTickMark val="none"/>
        <c:tickLblPos val="nextTo"/>
        <c:crossAx val="122426880"/>
        <c:crosses val="autoZero"/>
        <c:auto val="1"/>
        <c:lblAlgn val="ctr"/>
        <c:lblOffset val="100"/>
        <c:noMultiLvlLbl val="0"/>
      </c:catAx>
      <c:valAx>
        <c:axId val="122426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425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STD 2 Scores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Sheet3!$B$4</c:f>
              <c:strCache>
                <c:ptCount val="1"/>
                <c:pt idx="0">
                  <c:v>Score</c:v>
                </c:pt>
              </c:strCache>
            </c:strRef>
          </c:tx>
          <c:invertIfNegative val="0"/>
          <c:cat>
            <c:strRef>
              <c:f>Sheet3!$A$14:$A$18</c:f>
              <c:strCache>
                <c:ptCount val="5"/>
                <c:pt idx="0">
                  <c:v>2007 - Term 3</c:v>
                </c:pt>
                <c:pt idx="1">
                  <c:v>2008 - Term 3</c:v>
                </c:pt>
                <c:pt idx="2">
                  <c:v>2009</c:v>
                </c:pt>
                <c:pt idx="3">
                  <c:v>2010</c:v>
                </c:pt>
                <c:pt idx="4">
                  <c:v>2011 - Term 3</c:v>
                </c:pt>
              </c:strCache>
            </c:strRef>
          </c:cat>
          <c:val>
            <c:numRef>
              <c:f>Sheet3!$B$14:$B$18</c:f>
              <c:numCache>
                <c:formatCode>0.00</c:formatCode>
                <c:ptCount val="5"/>
                <c:pt idx="0">
                  <c:v>369.31999999999994</c:v>
                </c:pt>
                <c:pt idx="1">
                  <c:v>412.6</c:v>
                </c:pt>
                <c:pt idx="2" formatCode="General">
                  <c:v>0</c:v>
                </c:pt>
                <c:pt idx="3" formatCode="General">
                  <c:v>0</c:v>
                </c:pt>
                <c:pt idx="4">
                  <c:v>456.91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451072"/>
        <c:axId val="122452608"/>
      </c:barChart>
      <c:catAx>
        <c:axId val="122451072"/>
        <c:scaling>
          <c:orientation val="minMax"/>
        </c:scaling>
        <c:delete val="0"/>
        <c:axPos val="b"/>
        <c:majorTickMark val="out"/>
        <c:minorTickMark val="none"/>
        <c:tickLblPos val="nextTo"/>
        <c:crossAx val="122452608"/>
        <c:crosses val="autoZero"/>
        <c:auto val="1"/>
        <c:lblAlgn val="ctr"/>
        <c:lblOffset val="100"/>
        <c:noMultiLvlLbl val="0"/>
      </c:catAx>
      <c:valAx>
        <c:axId val="1224526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2451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STD 2</a:t>
            </a:r>
            <a:r>
              <a:rPr lang="en-US" baseline="0"/>
              <a:t> </a:t>
            </a:r>
            <a:r>
              <a:rPr lang="en-US"/>
              <a:t>Rank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Sheet3!$C$4</c:f>
              <c:strCache>
                <c:ptCount val="1"/>
                <c:pt idx="0">
                  <c:v>Rank</c:v>
                </c:pt>
              </c:strCache>
            </c:strRef>
          </c:tx>
          <c:invertIfNegative val="0"/>
          <c:cat>
            <c:strRef>
              <c:f>Sheet3!$A$14:$A$18</c:f>
              <c:strCache>
                <c:ptCount val="5"/>
                <c:pt idx="0">
                  <c:v>2007 - Term 3</c:v>
                </c:pt>
                <c:pt idx="1">
                  <c:v>2008 - Term 3</c:v>
                </c:pt>
                <c:pt idx="2">
                  <c:v>2009</c:v>
                </c:pt>
                <c:pt idx="3">
                  <c:v>2010</c:v>
                </c:pt>
                <c:pt idx="4">
                  <c:v>2011 - Term 3</c:v>
                </c:pt>
              </c:strCache>
            </c:strRef>
          </c:cat>
          <c:val>
            <c:numRef>
              <c:f>Sheet3!$C$14:$C$18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472704"/>
        <c:axId val="122474496"/>
      </c:barChart>
      <c:catAx>
        <c:axId val="122472704"/>
        <c:scaling>
          <c:orientation val="minMax"/>
        </c:scaling>
        <c:delete val="0"/>
        <c:axPos val="b"/>
        <c:majorTickMark val="out"/>
        <c:minorTickMark val="none"/>
        <c:tickLblPos val="nextTo"/>
        <c:crossAx val="122474496"/>
        <c:crosses val="autoZero"/>
        <c:auto val="1"/>
        <c:lblAlgn val="ctr"/>
        <c:lblOffset val="100"/>
        <c:noMultiLvlLbl val="0"/>
      </c:catAx>
      <c:valAx>
        <c:axId val="122474496"/>
        <c:scaling>
          <c:orientation val="minMax"/>
          <c:max val="1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472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STD 3 Scores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Sheet3!$B$4</c:f>
              <c:strCache>
                <c:ptCount val="1"/>
                <c:pt idx="0">
                  <c:v>Score</c:v>
                </c:pt>
              </c:strCache>
            </c:strRef>
          </c:tx>
          <c:invertIfNegative val="0"/>
          <c:cat>
            <c:strRef>
              <c:f>Sheet3!$A$23:$A$27</c:f>
              <c:strCache>
                <c:ptCount val="5"/>
                <c:pt idx="0">
                  <c:v>2007 - Term 3</c:v>
                </c:pt>
                <c:pt idx="1">
                  <c:v>2008 - Term 3</c:v>
                </c:pt>
                <c:pt idx="2">
                  <c:v>2009</c:v>
                </c:pt>
                <c:pt idx="3">
                  <c:v>2010 - Term 1</c:v>
                </c:pt>
                <c:pt idx="4">
                  <c:v>2011</c:v>
                </c:pt>
              </c:strCache>
            </c:strRef>
          </c:cat>
          <c:val>
            <c:numRef>
              <c:f>Sheet3!$B$23:$B$27</c:f>
              <c:numCache>
                <c:formatCode>0.00</c:formatCode>
                <c:ptCount val="5"/>
                <c:pt idx="0">
                  <c:v>428.46000000000004</c:v>
                </c:pt>
                <c:pt idx="1">
                  <c:v>408.99</c:v>
                </c:pt>
                <c:pt idx="2" formatCode="General">
                  <c:v>0</c:v>
                </c:pt>
                <c:pt idx="3">
                  <c:v>426.52</c:v>
                </c:pt>
                <c:pt idx="4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536512"/>
        <c:axId val="127542400"/>
      </c:barChart>
      <c:catAx>
        <c:axId val="127536512"/>
        <c:scaling>
          <c:orientation val="minMax"/>
        </c:scaling>
        <c:delete val="0"/>
        <c:axPos val="b"/>
        <c:majorTickMark val="out"/>
        <c:minorTickMark val="none"/>
        <c:tickLblPos val="nextTo"/>
        <c:crossAx val="127542400"/>
        <c:crosses val="autoZero"/>
        <c:auto val="1"/>
        <c:lblAlgn val="ctr"/>
        <c:lblOffset val="100"/>
        <c:noMultiLvlLbl val="0"/>
      </c:catAx>
      <c:valAx>
        <c:axId val="1275424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7536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STD 3 Rank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Sheet3!$C$4</c:f>
              <c:strCache>
                <c:ptCount val="1"/>
                <c:pt idx="0">
                  <c:v>Rank</c:v>
                </c:pt>
              </c:strCache>
            </c:strRef>
          </c:tx>
          <c:invertIfNegative val="0"/>
          <c:cat>
            <c:strRef>
              <c:f>Sheet3!$A$23:$A$27</c:f>
              <c:strCache>
                <c:ptCount val="5"/>
                <c:pt idx="0">
                  <c:v>2007 - Term 3</c:v>
                </c:pt>
                <c:pt idx="1">
                  <c:v>2008 - Term 3</c:v>
                </c:pt>
                <c:pt idx="2">
                  <c:v>2009</c:v>
                </c:pt>
                <c:pt idx="3">
                  <c:v>2010 - Term 1</c:v>
                </c:pt>
                <c:pt idx="4">
                  <c:v>2011</c:v>
                </c:pt>
              </c:strCache>
            </c:strRef>
          </c:cat>
          <c:val>
            <c:numRef>
              <c:f>Sheet3!$C$23:$C$27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578880"/>
        <c:axId val="127580416"/>
      </c:barChart>
      <c:catAx>
        <c:axId val="127578880"/>
        <c:scaling>
          <c:orientation val="minMax"/>
        </c:scaling>
        <c:delete val="0"/>
        <c:axPos val="b"/>
        <c:majorTickMark val="out"/>
        <c:minorTickMark val="none"/>
        <c:tickLblPos val="nextTo"/>
        <c:crossAx val="127580416"/>
        <c:crosses val="autoZero"/>
        <c:auto val="1"/>
        <c:lblAlgn val="ctr"/>
        <c:lblOffset val="100"/>
        <c:noMultiLvlLbl val="0"/>
      </c:catAx>
      <c:valAx>
        <c:axId val="127580416"/>
        <c:scaling>
          <c:orientation val="minMax"/>
          <c:max val="1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7578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STD 4 Scores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Sheet3!$B$4</c:f>
              <c:strCache>
                <c:ptCount val="1"/>
                <c:pt idx="0">
                  <c:v>Score</c:v>
                </c:pt>
              </c:strCache>
            </c:strRef>
          </c:tx>
          <c:invertIfNegative val="0"/>
          <c:cat>
            <c:strRef>
              <c:f>Sheet3!$A$32:$A$36</c:f>
              <c:strCache>
                <c:ptCount val="5"/>
                <c:pt idx="0">
                  <c:v>2007</c:v>
                </c:pt>
                <c:pt idx="1">
                  <c:v>2008 - Term 3</c:v>
                </c:pt>
                <c:pt idx="2">
                  <c:v>2009</c:v>
                </c:pt>
                <c:pt idx="3">
                  <c:v>2010 - Term 1</c:v>
                </c:pt>
                <c:pt idx="4">
                  <c:v>2011 - Term 3</c:v>
                </c:pt>
              </c:strCache>
            </c:strRef>
          </c:cat>
          <c:val>
            <c:numRef>
              <c:f>Sheet3!$B$32:$B$36</c:f>
              <c:numCache>
                <c:formatCode>0.00</c:formatCode>
                <c:ptCount val="5"/>
                <c:pt idx="0" formatCode="General">
                  <c:v>0</c:v>
                </c:pt>
                <c:pt idx="1">
                  <c:v>555.68000000000006</c:v>
                </c:pt>
                <c:pt idx="2" formatCode="General">
                  <c:v>0</c:v>
                </c:pt>
                <c:pt idx="3">
                  <c:v>308.75</c:v>
                </c:pt>
                <c:pt idx="4">
                  <c:v>383.71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588224"/>
        <c:axId val="127589760"/>
      </c:barChart>
      <c:catAx>
        <c:axId val="127588224"/>
        <c:scaling>
          <c:orientation val="minMax"/>
        </c:scaling>
        <c:delete val="0"/>
        <c:axPos val="b"/>
        <c:majorTickMark val="out"/>
        <c:minorTickMark val="none"/>
        <c:tickLblPos val="nextTo"/>
        <c:crossAx val="127589760"/>
        <c:crosses val="autoZero"/>
        <c:auto val="1"/>
        <c:lblAlgn val="ctr"/>
        <c:lblOffset val="100"/>
        <c:noMultiLvlLbl val="0"/>
      </c:catAx>
      <c:valAx>
        <c:axId val="127589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7588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STD 2 </a:t>
            </a:r>
            <a:r>
              <a:rPr lang="en-US" sz="1800" b="1" i="0" u="none" strike="noStrike" baseline="0"/>
              <a:t>- 2011 Scores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'2011'!$C$123:$C$124</c:f>
              <c:strCache>
                <c:ptCount val="1"/>
                <c:pt idx="0">
                  <c:v>STD 2 Total Score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cat>
            <c:strRef>
              <c:f>'2011'!$B$125:$B$134</c:f>
              <c:strCache>
                <c:ptCount val="10"/>
                <c:pt idx="0">
                  <c:v>Upendo</c:v>
                </c:pt>
                <c:pt idx="1">
                  <c:v>Willeah</c:v>
                </c:pt>
                <c:pt idx="2">
                  <c:v>Muthigiriri</c:v>
                </c:pt>
                <c:pt idx="3">
                  <c:v>Kayuyu</c:v>
                </c:pt>
                <c:pt idx="4">
                  <c:v>Gitungano</c:v>
                </c:pt>
                <c:pt idx="5">
                  <c:v>Gikuu</c:v>
                </c:pt>
                <c:pt idx="6">
                  <c:v>Matithi</c:v>
                </c:pt>
                <c:pt idx="7">
                  <c:v>Mirira</c:v>
                </c:pt>
                <c:pt idx="8">
                  <c:v>Kambirwa</c:v>
                </c:pt>
                <c:pt idx="9">
                  <c:v>Marewa</c:v>
                </c:pt>
              </c:strCache>
            </c:strRef>
          </c:cat>
          <c:val>
            <c:numRef>
              <c:f>'2011'!$C$125:$C$134</c:f>
              <c:numCache>
                <c:formatCode>0</c:formatCode>
                <c:ptCount val="10"/>
                <c:pt idx="0">
                  <c:v>456.91</c:v>
                </c:pt>
                <c:pt idx="1">
                  <c:v>436.36</c:v>
                </c:pt>
                <c:pt idx="2">
                  <c:v>426.76</c:v>
                </c:pt>
                <c:pt idx="3">
                  <c:v>393.43</c:v>
                </c:pt>
                <c:pt idx="4">
                  <c:v>379.57</c:v>
                </c:pt>
                <c:pt idx="5">
                  <c:v>372.38</c:v>
                </c:pt>
                <c:pt idx="6">
                  <c:v>369.26</c:v>
                </c:pt>
                <c:pt idx="7">
                  <c:v>328.18</c:v>
                </c:pt>
                <c:pt idx="8">
                  <c:v>323.77999999999997</c:v>
                </c:pt>
                <c:pt idx="9">
                  <c:v>319.07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0506624"/>
        <c:axId val="120717696"/>
      </c:barChart>
      <c:catAx>
        <c:axId val="120506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School Name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20717696"/>
        <c:crosses val="autoZero"/>
        <c:auto val="1"/>
        <c:lblAlgn val="ctr"/>
        <c:lblOffset val="100"/>
        <c:noMultiLvlLbl val="0"/>
      </c:catAx>
      <c:valAx>
        <c:axId val="1207176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KCPE Test Score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20506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STD 4 Rank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Sheet3!$C$4</c:f>
              <c:strCache>
                <c:ptCount val="1"/>
                <c:pt idx="0">
                  <c:v>Rank</c:v>
                </c:pt>
              </c:strCache>
            </c:strRef>
          </c:tx>
          <c:invertIfNegative val="0"/>
          <c:cat>
            <c:strRef>
              <c:f>Sheet3!$A$32:$A$36</c:f>
              <c:strCache>
                <c:ptCount val="5"/>
                <c:pt idx="0">
                  <c:v>2007</c:v>
                </c:pt>
                <c:pt idx="1">
                  <c:v>2008 - Term 3</c:v>
                </c:pt>
                <c:pt idx="2">
                  <c:v>2009</c:v>
                </c:pt>
                <c:pt idx="3">
                  <c:v>2010 - Term 1</c:v>
                </c:pt>
                <c:pt idx="4">
                  <c:v>2011 - Term 3</c:v>
                </c:pt>
              </c:strCache>
            </c:strRef>
          </c:cat>
          <c:val>
            <c:numRef>
              <c:f>Sheet3!$C$32:$C$36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400384"/>
        <c:axId val="128406272"/>
      </c:barChart>
      <c:catAx>
        <c:axId val="128400384"/>
        <c:scaling>
          <c:orientation val="minMax"/>
        </c:scaling>
        <c:delete val="0"/>
        <c:axPos val="b"/>
        <c:majorTickMark val="out"/>
        <c:minorTickMark val="none"/>
        <c:tickLblPos val="nextTo"/>
        <c:crossAx val="128406272"/>
        <c:crosses val="autoZero"/>
        <c:auto val="1"/>
        <c:lblAlgn val="ctr"/>
        <c:lblOffset val="100"/>
        <c:noMultiLvlLbl val="0"/>
      </c:catAx>
      <c:valAx>
        <c:axId val="128406272"/>
        <c:scaling>
          <c:orientation val="minMax"/>
          <c:max val="1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8400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STD 5 Scores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Sheet3!$B$4</c:f>
              <c:strCache>
                <c:ptCount val="1"/>
                <c:pt idx="0">
                  <c:v>Score</c:v>
                </c:pt>
              </c:strCache>
            </c:strRef>
          </c:tx>
          <c:invertIfNegative val="0"/>
          <c:cat>
            <c:strRef>
              <c:f>Sheet3!$A$41:$A$45</c:f>
              <c:strCach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2011 - Term 3</c:v>
                </c:pt>
              </c:strCache>
            </c:strRef>
          </c:cat>
          <c:val>
            <c:numRef>
              <c:f>Sheet3!$B$41:$B$45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">
                  <c:v>329.35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434560"/>
        <c:axId val="128436096"/>
      </c:barChart>
      <c:catAx>
        <c:axId val="128434560"/>
        <c:scaling>
          <c:orientation val="minMax"/>
        </c:scaling>
        <c:delete val="0"/>
        <c:axPos val="b"/>
        <c:majorTickMark val="out"/>
        <c:minorTickMark val="none"/>
        <c:tickLblPos val="nextTo"/>
        <c:crossAx val="128436096"/>
        <c:crosses val="autoZero"/>
        <c:auto val="1"/>
        <c:lblAlgn val="ctr"/>
        <c:lblOffset val="100"/>
        <c:noMultiLvlLbl val="0"/>
      </c:catAx>
      <c:valAx>
        <c:axId val="128436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8434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STD 5</a:t>
            </a:r>
            <a:r>
              <a:rPr lang="en-US" baseline="0"/>
              <a:t> </a:t>
            </a:r>
            <a:r>
              <a:rPr lang="en-US"/>
              <a:t>Rank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Sheet3!$C$4</c:f>
              <c:strCache>
                <c:ptCount val="1"/>
                <c:pt idx="0">
                  <c:v>Rank</c:v>
                </c:pt>
              </c:strCache>
            </c:strRef>
          </c:tx>
          <c:invertIfNegative val="0"/>
          <c:cat>
            <c:strRef>
              <c:f>Sheet3!$A$41:$A$45</c:f>
              <c:strCach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2011 - Term 3</c:v>
                </c:pt>
              </c:strCache>
            </c:strRef>
          </c:cat>
          <c:val>
            <c:numRef>
              <c:f>Sheet3!$C$41:$C$45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464384"/>
        <c:axId val="128465920"/>
      </c:barChart>
      <c:catAx>
        <c:axId val="128464384"/>
        <c:scaling>
          <c:orientation val="minMax"/>
        </c:scaling>
        <c:delete val="0"/>
        <c:axPos val="b"/>
        <c:majorTickMark val="out"/>
        <c:minorTickMark val="none"/>
        <c:tickLblPos val="nextTo"/>
        <c:crossAx val="128465920"/>
        <c:crosses val="autoZero"/>
        <c:auto val="1"/>
        <c:lblAlgn val="ctr"/>
        <c:lblOffset val="100"/>
        <c:noMultiLvlLbl val="0"/>
      </c:catAx>
      <c:valAx>
        <c:axId val="128465920"/>
        <c:scaling>
          <c:orientation val="minMax"/>
          <c:max val="1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8464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STD 6 Scores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Sheet3!$B$4</c:f>
              <c:strCache>
                <c:ptCount val="1"/>
                <c:pt idx="0">
                  <c:v>Score</c:v>
                </c:pt>
              </c:strCache>
            </c:strRef>
          </c:tx>
          <c:invertIfNegative val="0"/>
          <c:cat>
            <c:strRef>
              <c:f>Sheet3!$A$50:$A$54</c:f>
              <c:strCach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2010 - Term 1</c:v>
                </c:pt>
                <c:pt idx="4">
                  <c:v>2011 - Term 3</c:v>
                </c:pt>
              </c:strCache>
            </c:strRef>
          </c:cat>
          <c:val>
            <c:numRef>
              <c:f>Sheet3!$B$50:$B$54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0">
                  <c:v>319.93</c:v>
                </c:pt>
                <c:pt idx="4" formatCode="0.00">
                  <c:v>312.81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486016"/>
        <c:axId val="128496000"/>
      </c:barChart>
      <c:catAx>
        <c:axId val="128486016"/>
        <c:scaling>
          <c:orientation val="minMax"/>
        </c:scaling>
        <c:delete val="0"/>
        <c:axPos val="b"/>
        <c:majorTickMark val="out"/>
        <c:minorTickMark val="none"/>
        <c:tickLblPos val="nextTo"/>
        <c:crossAx val="128496000"/>
        <c:crosses val="autoZero"/>
        <c:auto val="1"/>
        <c:lblAlgn val="ctr"/>
        <c:lblOffset val="100"/>
        <c:noMultiLvlLbl val="0"/>
      </c:catAx>
      <c:valAx>
        <c:axId val="128496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8486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STD 6</a:t>
            </a:r>
            <a:r>
              <a:rPr lang="en-US" baseline="0"/>
              <a:t> </a:t>
            </a:r>
            <a:r>
              <a:rPr lang="en-US"/>
              <a:t>Rank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Sheet3!$C$4</c:f>
              <c:strCache>
                <c:ptCount val="1"/>
                <c:pt idx="0">
                  <c:v>Rank</c:v>
                </c:pt>
              </c:strCache>
            </c:strRef>
          </c:tx>
          <c:invertIfNegative val="0"/>
          <c:cat>
            <c:strRef>
              <c:f>Sheet3!$A$50:$A$54</c:f>
              <c:strCach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2010 - Term 1</c:v>
                </c:pt>
                <c:pt idx="4">
                  <c:v>2011 - Term 3</c:v>
                </c:pt>
              </c:strCache>
            </c:strRef>
          </c:cat>
          <c:val>
            <c:numRef>
              <c:f>Sheet3!$C$50:$C$54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512000"/>
        <c:axId val="128513536"/>
      </c:barChart>
      <c:catAx>
        <c:axId val="128512000"/>
        <c:scaling>
          <c:orientation val="minMax"/>
        </c:scaling>
        <c:delete val="0"/>
        <c:axPos val="b"/>
        <c:majorTickMark val="out"/>
        <c:minorTickMark val="none"/>
        <c:tickLblPos val="nextTo"/>
        <c:crossAx val="128513536"/>
        <c:crosses val="autoZero"/>
        <c:auto val="1"/>
        <c:lblAlgn val="ctr"/>
        <c:lblOffset val="100"/>
        <c:noMultiLvlLbl val="0"/>
      </c:catAx>
      <c:valAx>
        <c:axId val="128513536"/>
        <c:scaling>
          <c:orientation val="minMax"/>
          <c:max val="1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8512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STD 7 Scores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Sheet3!$B$4</c:f>
              <c:strCache>
                <c:ptCount val="1"/>
                <c:pt idx="0">
                  <c:v>Score</c:v>
                </c:pt>
              </c:strCache>
            </c:strRef>
          </c:tx>
          <c:invertIfNegative val="0"/>
          <c:cat>
            <c:strRef>
              <c:f>Sheet3!$A$59:$A$63</c:f>
              <c:strCach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2011 - Term 3</c:v>
                </c:pt>
              </c:strCache>
            </c:strRef>
          </c:cat>
          <c:val>
            <c:numRef>
              <c:f>Sheet3!$B$59:$B$63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">
                  <c:v>329.43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603264"/>
        <c:axId val="128604800"/>
      </c:barChart>
      <c:catAx>
        <c:axId val="128603264"/>
        <c:scaling>
          <c:orientation val="minMax"/>
        </c:scaling>
        <c:delete val="0"/>
        <c:axPos val="b"/>
        <c:majorTickMark val="out"/>
        <c:minorTickMark val="none"/>
        <c:tickLblPos val="nextTo"/>
        <c:crossAx val="128604800"/>
        <c:crosses val="autoZero"/>
        <c:auto val="1"/>
        <c:lblAlgn val="ctr"/>
        <c:lblOffset val="100"/>
        <c:noMultiLvlLbl val="0"/>
      </c:catAx>
      <c:valAx>
        <c:axId val="128604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8603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STD 7 Rank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Sheet3!$C$4</c:f>
              <c:strCache>
                <c:ptCount val="1"/>
                <c:pt idx="0">
                  <c:v>Rank</c:v>
                </c:pt>
              </c:strCache>
            </c:strRef>
          </c:tx>
          <c:invertIfNegative val="0"/>
          <c:cat>
            <c:strRef>
              <c:f>Sheet3!$A$59:$A$63</c:f>
              <c:strCach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2011 - Term 3</c:v>
                </c:pt>
              </c:strCache>
            </c:strRef>
          </c:cat>
          <c:val>
            <c:numRef>
              <c:f>Sheet3!$C$59:$C$63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624896"/>
        <c:axId val="128634880"/>
      </c:barChart>
      <c:catAx>
        <c:axId val="128624896"/>
        <c:scaling>
          <c:orientation val="minMax"/>
        </c:scaling>
        <c:delete val="0"/>
        <c:axPos val="b"/>
        <c:majorTickMark val="out"/>
        <c:minorTickMark val="none"/>
        <c:tickLblPos val="nextTo"/>
        <c:crossAx val="128634880"/>
        <c:crosses val="autoZero"/>
        <c:auto val="1"/>
        <c:lblAlgn val="ctr"/>
        <c:lblOffset val="100"/>
        <c:noMultiLvlLbl val="0"/>
      </c:catAx>
      <c:valAx>
        <c:axId val="128634880"/>
        <c:scaling>
          <c:orientation val="minMax"/>
          <c:max val="1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8624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STD 4 </a:t>
            </a:r>
            <a:r>
              <a:rPr lang="en-US" sz="1800" b="1" i="0" u="none" strike="noStrike" baseline="0"/>
              <a:t>- 2011 Scores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'2011'!$F$123:$F$124</c:f>
              <c:strCache>
                <c:ptCount val="1"/>
                <c:pt idx="0">
                  <c:v>STD 4 Total Score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cat>
            <c:strRef>
              <c:f>'2011'!$E$125:$E$134</c:f>
              <c:strCache>
                <c:ptCount val="10"/>
                <c:pt idx="0">
                  <c:v>Upendo</c:v>
                </c:pt>
                <c:pt idx="1">
                  <c:v>Willeah</c:v>
                </c:pt>
                <c:pt idx="2">
                  <c:v>Muthigiriri</c:v>
                </c:pt>
                <c:pt idx="3">
                  <c:v>Kayuyu</c:v>
                </c:pt>
                <c:pt idx="4">
                  <c:v>Gikuu</c:v>
                </c:pt>
                <c:pt idx="5">
                  <c:v>Gitungano</c:v>
                </c:pt>
                <c:pt idx="6">
                  <c:v>Mirira</c:v>
                </c:pt>
                <c:pt idx="7">
                  <c:v>Marewa</c:v>
                </c:pt>
                <c:pt idx="8">
                  <c:v>Matithi</c:v>
                </c:pt>
                <c:pt idx="9">
                  <c:v>Kambirwa</c:v>
                </c:pt>
              </c:strCache>
            </c:strRef>
          </c:cat>
          <c:val>
            <c:numRef>
              <c:f>'2011'!$F$125:$F$134</c:f>
              <c:numCache>
                <c:formatCode>0</c:formatCode>
                <c:ptCount val="10"/>
                <c:pt idx="0">
                  <c:v>383.71</c:v>
                </c:pt>
                <c:pt idx="1">
                  <c:v>349</c:v>
                </c:pt>
                <c:pt idx="2">
                  <c:v>255.14</c:v>
                </c:pt>
                <c:pt idx="3">
                  <c:v>252.03</c:v>
                </c:pt>
                <c:pt idx="4">
                  <c:v>247.38</c:v>
                </c:pt>
                <c:pt idx="5">
                  <c:v>242.92</c:v>
                </c:pt>
                <c:pt idx="6">
                  <c:v>232.09</c:v>
                </c:pt>
                <c:pt idx="7">
                  <c:v>228.11</c:v>
                </c:pt>
                <c:pt idx="8">
                  <c:v>225</c:v>
                </c:pt>
                <c:pt idx="9">
                  <c:v>202.14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0738944"/>
        <c:axId val="120740864"/>
      </c:barChart>
      <c:catAx>
        <c:axId val="120738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School Name</a:t>
                </a:r>
              </a:p>
            </c:rich>
          </c:tx>
          <c:overlay val="0"/>
        </c:title>
        <c:majorTickMark val="out"/>
        <c:minorTickMark val="none"/>
        <c:tickLblPos val="nextTo"/>
        <c:crossAx val="120740864"/>
        <c:crosses val="autoZero"/>
        <c:auto val="1"/>
        <c:lblAlgn val="ctr"/>
        <c:lblOffset val="100"/>
        <c:noMultiLvlLbl val="0"/>
      </c:catAx>
      <c:valAx>
        <c:axId val="120740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KCPE Test Score</a:t>
                </a:r>
                <a:endParaRPr lang="en-US" sz="1000"/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20738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STD 5 </a:t>
            </a:r>
            <a:r>
              <a:rPr lang="en-US" sz="1800" b="1" i="0" u="none" strike="noStrike" baseline="0"/>
              <a:t>- 2011 Scores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'2011'!$I$110:$I$111</c:f>
              <c:strCache>
                <c:ptCount val="1"/>
                <c:pt idx="0">
                  <c:v>STD 5 Total Score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cat>
            <c:strRef>
              <c:f>'2011'!$H$112:$H$121</c:f>
              <c:strCache>
                <c:ptCount val="10"/>
                <c:pt idx="0">
                  <c:v>Upendo</c:v>
                </c:pt>
                <c:pt idx="1">
                  <c:v>Willeah</c:v>
                </c:pt>
                <c:pt idx="2">
                  <c:v>Kayuyu</c:v>
                </c:pt>
                <c:pt idx="3">
                  <c:v>Muthigiriri</c:v>
                </c:pt>
                <c:pt idx="4">
                  <c:v>Gikuu</c:v>
                </c:pt>
                <c:pt idx="5">
                  <c:v>Gitungano</c:v>
                </c:pt>
                <c:pt idx="6">
                  <c:v>Mirira</c:v>
                </c:pt>
                <c:pt idx="7">
                  <c:v>Kambirwa</c:v>
                </c:pt>
                <c:pt idx="8">
                  <c:v>Marewa</c:v>
                </c:pt>
                <c:pt idx="9">
                  <c:v>Matithi</c:v>
                </c:pt>
              </c:strCache>
            </c:strRef>
          </c:cat>
          <c:val>
            <c:numRef>
              <c:f>'2011'!$I$112:$I$121</c:f>
              <c:numCache>
                <c:formatCode>0</c:formatCode>
                <c:ptCount val="10"/>
                <c:pt idx="0">
                  <c:v>329.35</c:v>
                </c:pt>
                <c:pt idx="1">
                  <c:v>322.17</c:v>
                </c:pt>
                <c:pt idx="2">
                  <c:v>247.67</c:v>
                </c:pt>
                <c:pt idx="3">
                  <c:v>228.67</c:v>
                </c:pt>
                <c:pt idx="4">
                  <c:v>222</c:v>
                </c:pt>
                <c:pt idx="5">
                  <c:v>221.73</c:v>
                </c:pt>
                <c:pt idx="6">
                  <c:v>208.55</c:v>
                </c:pt>
                <c:pt idx="7">
                  <c:v>206</c:v>
                </c:pt>
                <c:pt idx="8">
                  <c:v>204.81</c:v>
                </c:pt>
                <c:pt idx="9">
                  <c:v>199.71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0758272"/>
        <c:axId val="120760192"/>
      </c:barChart>
      <c:catAx>
        <c:axId val="120758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School Name</a:t>
                </a:r>
              </a:p>
            </c:rich>
          </c:tx>
          <c:overlay val="0"/>
        </c:title>
        <c:majorTickMark val="out"/>
        <c:minorTickMark val="none"/>
        <c:tickLblPos val="nextTo"/>
        <c:crossAx val="120760192"/>
        <c:crosses val="autoZero"/>
        <c:auto val="1"/>
        <c:lblAlgn val="ctr"/>
        <c:lblOffset val="100"/>
        <c:noMultiLvlLbl val="0"/>
      </c:catAx>
      <c:valAx>
        <c:axId val="1207601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KCPE Test Score</a:t>
                </a:r>
                <a:endParaRPr lang="en-US" sz="1000"/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20758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STD 6 </a:t>
            </a:r>
            <a:r>
              <a:rPr lang="en-US" sz="1800" b="1" i="0" u="none" strike="noStrike" baseline="0"/>
              <a:t>- 2011 Scores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'2011'!$I$123:$I$124</c:f>
              <c:strCache>
                <c:ptCount val="1"/>
                <c:pt idx="0">
                  <c:v>STD 6 Total Score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cat>
            <c:strRef>
              <c:f>'2011'!$H$125:$H$134</c:f>
              <c:strCache>
                <c:ptCount val="10"/>
                <c:pt idx="0">
                  <c:v>Willeah</c:v>
                </c:pt>
                <c:pt idx="1">
                  <c:v>Upendo</c:v>
                </c:pt>
                <c:pt idx="2">
                  <c:v>Kayuyu</c:v>
                </c:pt>
                <c:pt idx="3">
                  <c:v>Muthigiriri</c:v>
                </c:pt>
                <c:pt idx="4">
                  <c:v>Marewa</c:v>
                </c:pt>
                <c:pt idx="5">
                  <c:v>Matithi</c:v>
                </c:pt>
                <c:pt idx="6">
                  <c:v>Gikuu</c:v>
                </c:pt>
                <c:pt idx="7">
                  <c:v>Gitungano</c:v>
                </c:pt>
                <c:pt idx="8">
                  <c:v>Kambirwa</c:v>
                </c:pt>
                <c:pt idx="9">
                  <c:v>Mirira</c:v>
                </c:pt>
              </c:strCache>
            </c:strRef>
          </c:cat>
          <c:val>
            <c:numRef>
              <c:f>'2011'!$I$125:$I$134</c:f>
              <c:numCache>
                <c:formatCode>0</c:formatCode>
                <c:ptCount val="10"/>
                <c:pt idx="0">
                  <c:v>320.60000000000002</c:v>
                </c:pt>
                <c:pt idx="1">
                  <c:v>312.81</c:v>
                </c:pt>
                <c:pt idx="2">
                  <c:v>259.91000000000003</c:v>
                </c:pt>
                <c:pt idx="3">
                  <c:v>234.72</c:v>
                </c:pt>
                <c:pt idx="4">
                  <c:v>228.22</c:v>
                </c:pt>
                <c:pt idx="5">
                  <c:v>214.69</c:v>
                </c:pt>
                <c:pt idx="6">
                  <c:v>203.37</c:v>
                </c:pt>
                <c:pt idx="7">
                  <c:v>197.88</c:v>
                </c:pt>
                <c:pt idx="8">
                  <c:v>189.86</c:v>
                </c:pt>
                <c:pt idx="9">
                  <c:v>186.45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0781440"/>
        <c:axId val="120791808"/>
      </c:barChart>
      <c:catAx>
        <c:axId val="120781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School Name</a:t>
                </a:r>
              </a:p>
            </c:rich>
          </c:tx>
          <c:overlay val="0"/>
        </c:title>
        <c:majorTickMark val="out"/>
        <c:minorTickMark val="none"/>
        <c:tickLblPos val="nextTo"/>
        <c:crossAx val="120791808"/>
        <c:crosses val="autoZero"/>
        <c:auto val="1"/>
        <c:lblAlgn val="ctr"/>
        <c:lblOffset val="100"/>
        <c:noMultiLvlLbl val="0"/>
      </c:catAx>
      <c:valAx>
        <c:axId val="1207918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KCPE Test Score</a:t>
                </a:r>
                <a:endParaRPr lang="en-US" sz="1000"/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20781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STD 7 </a:t>
            </a:r>
            <a:r>
              <a:rPr lang="en-US" sz="1800" b="1" i="0" u="none" strike="noStrike" baseline="0"/>
              <a:t>- 2011 Scores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'2011'!$L$110:$L$111</c:f>
              <c:strCache>
                <c:ptCount val="1"/>
                <c:pt idx="0">
                  <c:v>STD 7 Total Score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cat>
            <c:strRef>
              <c:f>'2011'!$K$112:$K$121</c:f>
              <c:strCache>
                <c:ptCount val="10"/>
                <c:pt idx="0">
                  <c:v>Upendo</c:v>
                </c:pt>
                <c:pt idx="1">
                  <c:v>Willeah</c:v>
                </c:pt>
                <c:pt idx="2">
                  <c:v>Kayuyu</c:v>
                </c:pt>
                <c:pt idx="3">
                  <c:v>Muthigiriri</c:v>
                </c:pt>
                <c:pt idx="4">
                  <c:v>Marewa</c:v>
                </c:pt>
                <c:pt idx="5">
                  <c:v>Matithi</c:v>
                </c:pt>
                <c:pt idx="6">
                  <c:v>Gikuu</c:v>
                </c:pt>
                <c:pt idx="7">
                  <c:v>Gitungano</c:v>
                </c:pt>
                <c:pt idx="8">
                  <c:v>Mirira</c:v>
                </c:pt>
                <c:pt idx="9">
                  <c:v>Kambirwa</c:v>
                </c:pt>
              </c:strCache>
            </c:strRef>
          </c:cat>
          <c:val>
            <c:numRef>
              <c:f>'2011'!$L$112:$L$121</c:f>
              <c:numCache>
                <c:formatCode>0</c:formatCode>
                <c:ptCount val="10"/>
                <c:pt idx="0">
                  <c:v>329.43</c:v>
                </c:pt>
                <c:pt idx="1">
                  <c:v>283.22000000000003</c:v>
                </c:pt>
                <c:pt idx="2">
                  <c:v>259.64</c:v>
                </c:pt>
                <c:pt idx="3">
                  <c:v>230.52</c:v>
                </c:pt>
                <c:pt idx="4">
                  <c:v>216.53</c:v>
                </c:pt>
                <c:pt idx="5">
                  <c:v>209.38</c:v>
                </c:pt>
                <c:pt idx="6">
                  <c:v>207.69</c:v>
                </c:pt>
                <c:pt idx="7">
                  <c:v>205.63</c:v>
                </c:pt>
                <c:pt idx="8">
                  <c:v>97.84</c:v>
                </c:pt>
                <c:pt idx="9">
                  <c:v>197.31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0813056"/>
        <c:axId val="120814976"/>
      </c:barChart>
      <c:catAx>
        <c:axId val="120813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School</a:t>
                </a:r>
                <a:r>
                  <a:rPr lang="en-US" baseline="0"/>
                  <a:t> Name</a:t>
                </a:r>
                <a:endParaRPr lang="en-US"/>
              </a:p>
            </c:rich>
          </c:tx>
          <c:overlay val="0"/>
        </c:title>
        <c:majorTickMark val="out"/>
        <c:minorTickMark val="none"/>
        <c:tickLblPos val="nextTo"/>
        <c:crossAx val="120814976"/>
        <c:crosses val="autoZero"/>
        <c:auto val="1"/>
        <c:lblAlgn val="ctr"/>
        <c:lblOffset val="100"/>
        <c:noMultiLvlLbl val="0"/>
      </c:catAx>
      <c:valAx>
        <c:axId val="1208149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KCPE Test Score</a:t>
                </a:r>
                <a:endParaRPr lang="en-US" sz="1000"/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20813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08594208742796"/>
          <c:y val="6.4281515708739995E-2"/>
          <c:w val="0.76118442741827153"/>
          <c:h val="0.82601442783723855"/>
        </c:manualLayout>
      </c:layout>
      <c:lineChart>
        <c:grouping val="standard"/>
        <c:varyColors val="0"/>
        <c:ser>
          <c:idx val="0"/>
          <c:order val="0"/>
          <c:tx>
            <c:strRef>
              <c:f>'2011'!$P$25</c:f>
              <c:strCache>
                <c:ptCount val="1"/>
                <c:pt idx="0">
                  <c:v>Upendo</c:v>
                </c:pt>
              </c:strCache>
            </c:strRef>
          </c:tx>
          <c:marker>
            <c:symbol val="none"/>
          </c:marker>
          <c:cat>
            <c:strRef>
              <c:f>'2011'!$Q$24:$U$24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'2011'!$Q$25:$U$25</c:f>
              <c:numCache>
                <c:formatCode>0%</c:formatCode>
                <c:ptCount val="5"/>
                <c:pt idx="0">
                  <c:v>0.90909090909090906</c:v>
                </c:pt>
                <c:pt idx="1">
                  <c:v>0</c:v>
                </c:pt>
                <c:pt idx="2">
                  <c:v>9.0909090909090912E-2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'2011'!$P$26</c:f>
              <c:strCache>
                <c:ptCount val="1"/>
                <c:pt idx="0">
                  <c:v>Willeah</c:v>
                </c:pt>
              </c:strCache>
            </c:strRef>
          </c:tx>
          <c:marker>
            <c:symbol val="none"/>
          </c:marker>
          <c:cat>
            <c:strRef>
              <c:f>'2011'!$Q$24:$U$24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'2011'!$Q$26:$U$26</c:f>
              <c:numCache>
                <c:formatCode>0%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'2011'!$P$27</c:f>
              <c:strCache>
                <c:ptCount val="1"/>
                <c:pt idx="0">
                  <c:v>Muthigiriri</c:v>
                </c:pt>
              </c:strCache>
            </c:strRef>
          </c:tx>
          <c:marker>
            <c:symbol val="none"/>
          </c:marker>
          <c:cat>
            <c:strRef>
              <c:f>'2011'!$Q$24:$U$24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'2011'!$Q$27:$U$27</c:f>
              <c:numCache>
                <c:formatCode>0%</c:formatCode>
                <c:ptCount val="5"/>
                <c:pt idx="0">
                  <c:v>0.76</c:v>
                </c:pt>
                <c:pt idx="1">
                  <c:v>0.16</c:v>
                </c:pt>
                <c:pt idx="2">
                  <c:v>0.04</c:v>
                </c:pt>
                <c:pt idx="3">
                  <c:v>0.04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'2011'!$P$28</c:f>
              <c:strCache>
                <c:ptCount val="1"/>
                <c:pt idx="0">
                  <c:v>Kayuyu</c:v>
                </c:pt>
              </c:strCache>
            </c:strRef>
          </c:tx>
          <c:marker>
            <c:symbol val="none"/>
          </c:marker>
          <c:cat>
            <c:strRef>
              <c:f>'2011'!$Q$24:$U$24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'2011'!$Q$28:$U$28</c:f>
              <c:numCache>
                <c:formatCode>0%</c:formatCode>
                <c:ptCount val="5"/>
                <c:pt idx="0">
                  <c:v>0.43478260869565216</c:v>
                </c:pt>
                <c:pt idx="1">
                  <c:v>0.41304347826086957</c:v>
                </c:pt>
                <c:pt idx="2">
                  <c:v>6.5217391304347824E-2</c:v>
                </c:pt>
                <c:pt idx="3">
                  <c:v>8.6956521739130432E-2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'2011'!$P$29</c:f>
              <c:strCache>
                <c:ptCount val="1"/>
                <c:pt idx="0">
                  <c:v>Gitungano</c:v>
                </c:pt>
              </c:strCache>
            </c:strRef>
          </c:tx>
          <c:marker>
            <c:symbol val="none"/>
          </c:marker>
          <c:cat>
            <c:strRef>
              <c:f>'2011'!$Q$24:$U$24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'2011'!$Q$29:$U$29</c:f>
              <c:numCache>
                <c:formatCode>0%</c:formatCode>
                <c:ptCount val="5"/>
                <c:pt idx="0">
                  <c:v>0.42857142857142855</c:v>
                </c:pt>
                <c:pt idx="1">
                  <c:v>0.35714285714285715</c:v>
                </c:pt>
                <c:pt idx="2">
                  <c:v>7.1428571428571425E-2</c:v>
                </c:pt>
                <c:pt idx="3">
                  <c:v>3.5714285714285712E-2</c:v>
                </c:pt>
                <c:pt idx="4">
                  <c:v>0.10714285714285714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'2011'!$P$30</c:f>
              <c:strCache>
                <c:ptCount val="1"/>
                <c:pt idx="0">
                  <c:v>Gikuu</c:v>
                </c:pt>
              </c:strCache>
            </c:strRef>
          </c:tx>
          <c:marker>
            <c:symbol val="none"/>
          </c:marker>
          <c:cat>
            <c:strRef>
              <c:f>'2011'!$Q$24:$U$24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'2011'!$Q$30:$U$30</c:f>
              <c:numCache>
                <c:formatCode>0%</c:formatCode>
                <c:ptCount val="5"/>
                <c:pt idx="0">
                  <c:v>0.5</c:v>
                </c:pt>
                <c:pt idx="1">
                  <c:v>3.8461538461538464E-2</c:v>
                </c:pt>
                <c:pt idx="2">
                  <c:v>0.15384615384615385</c:v>
                </c:pt>
                <c:pt idx="3">
                  <c:v>0.30769230769230771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'2011'!$P$31</c:f>
              <c:strCache>
                <c:ptCount val="1"/>
                <c:pt idx="0">
                  <c:v>Matithi</c:v>
                </c:pt>
              </c:strCache>
            </c:strRef>
          </c:tx>
          <c:marker>
            <c:symbol val="none"/>
          </c:marker>
          <c:cat>
            <c:strRef>
              <c:f>'2011'!$Q$24:$U$24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'2011'!$Q$31:$U$31</c:f>
              <c:numCache>
                <c:formatCode>0%</c:formatCode>
                <c:ptCount val="5"/>
                <c:pt idx="0">
                  <c:v>0.30232558139534882</c:v>
                </c:pt>
                <c:pt idx="1">
                  <c:v>0.32558139534883723</c:v>
                </c:pt>
                <c:pt idx="2">
                  <c:v>0.32558139534883723</c:v>
                </c:pt>
                <c:pt idx="3">
                  <c:v>4.6511627906976744E-2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'2011'!$P$32</c:f>
              <c:strCache>
                <c:ptCount val="1"/>
                <c:pt idx="0">
                  <c:v>Mirira</c:v>
                </c:pt>
              </c:strCache>
            </c:strRef>
          </c:tx>
          <c:marker>
            <c:symbol val="none"/>
          </c:marker>
          <c:cat>
            <c:strRef>
              <c:f>'2011'!$Q$24:$U$24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'2011'!$Q$32:$U$32</c:f>
              <c:numCache>
                <c:formatCode>0%</c:formatCode>
                <c:ptCount val="5"/>
                <c:pt idx="0">
                  <c:v>0.27272727272727271</c:v>
                </c:pt>
                <c:pt idx="1">
                  <c:v>9.0909090909090912E-2</c:v>
                </c:pt>
                <c:pt idx="2">
                  <c:v>0.18181818181818182</c:v>
                </c:pt>
                <c:pt idx="3">
                  <c:v>0.27272727272727271</c:v>
                </c:pt>
                <c:pt idx="4">
                  <c:v>0.18181818181818182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'2011'!$P$33</c:f>
              <c:strCache>
                <c:ptCount val="1"/>
                <c:pt idx="0">
                  <c:v>Kambirwa</c:v>
                </c:pt>
              </c:strCache>
            </c:strRef>
          </c:tx>
          <c:marker>
            <c:symbol val="none"/>
          </c:marker>
          <c:cat>
            <c:strRef>
              <c:f>'2011'!$Q$24:$U$24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'2011'!$Q$33:$U$33</c:f>
              <c:numCache>
                <c:formatCode>0%</c:formatCode>
                <c:ptCount val="5"/>
                <c:pt idx="0">
                  <c:v>0.2391304347826087</c:v>
                </c:pt>
                <c:pt idx="1">
                  <c:v>0.19565217391304349</c:v>
                </c:pt>
                <c:pt idx="2">
                  <c:v>0.2391304347826087</c:v>
                </c:pt>
                <c:pt idx="3">
                  <c:v>0.10869565217391304</c:v>
                </c:pt>
                <c:pt idx="4">
                  <c:v>0.21739130434782608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'2011'!$P$34</c:f>
              <c:strCache>
                <c:ptCount val="1"/>
                <c:pt idx="0">
                  <c:v>Marewa</c:v>
                </c:pt>
              </c:strCache>
            </c:strRef>
          </c:tx>
          <c:marker>
            <c:symbol val="none"/>
          </c:marker>
          <c:cat>
            <c:strRef>
              <c:f>'2011'!$Q$24:$U$24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'2011'!$Q$34:$U$34</c:f>
              <c:numCache>
                <c:formatCode>0%</c:formatCode>
                <c:ptCount val="5"/>
                <c:pt idx="0">
                  <c:v>0.12962962962962962</c:v>
                </c:pt>
                <c:pt idx="1">
                  <c:v>0.20370370370370369</c:v>
                </c:pt>
                <c:pt idx="2">
                  <c:v>0.22222222222222221</c:v>
                </c:pt>
                <c:pt idx="3">
                  <c:v>0.29629629629629628</c:v>
                </c:pt>
                <c:pt idx="4">
                  <c:v>0.14814814814814814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711232"/>
        <c:axId val="121713024"/>
      </c:lineChart>
      <c:catAx>
        <c:axId val="121711232"/>
        <c:scaling>
          <c:orientation val="minMax"/>
        </c:scaling>
        <c:delete val="0"/>
        <c:axPos val="b"/>
        <c:majorTickMark val="out"/>
        <c:minorTickMark val="none"/>
        <c:tickLblPos val="nextTo"/>
        <c:crossAx val="121713024"/>
        <c:crosses val="autoZero"/>
        <c:auto val="1"/>
        <c:lblAlgn val="ctr"/>
        <c:lblOffset val="100"/>
        <c:noMultiLvlLbl val="0"/>
      </c:catAx>
      <c:valAx>
        <c:axId val="1217130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1711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08594208742807"/>
          <c:y val="6.4281515708739995E-2"/>
          <c:w val="0.76118442741827186"/>
          <c:h val="0.82601442783723833"/>
        </c:manualLayout>
      </c:layout>
      <c:lineChart>
        <c:grouping val="standard"/>
        <c:varyColors val="0"/>
        <c:ser>
          <c:idx val="0"/>
          <c:order val="0"/>
          <c:tx>
            <c:strRef>
              <c:f>'2011'!$P$8</c:f>
              <c:strCache>
                <c:ptCount val="1"/>
                <c:pt idx="0">
                  <c:v>Willeah</c:v>
                </c:pt>
              </c:strCache>
            </c:strRef>
          </c:tx>
          <c:marker>
            <c:symbol val="none"/>
          </c:marker>
          <c:cat>
            <c:strRef>
              <c:f>'2011'!$Q$7:$U$7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'2011'!$Q$8:$U$8</c:f>
              <c:numCache>
                <c:formatCode>0%</c:formatCode>
                <c:ptCount val="5"/>
                <c:pt idx="0">
                  <c:v>0.77777777777777779</c:v>
                </c:pt>
                <c:pt idx="1">
                  <c:v>0.22222222222222221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'2011'!$P$9</c:f>
              <c:strCache>
                <c:ptCount val="1"/>
                <c:pt idx="0">
                  <c:v>Upendo</c:v>
                </c:pt>
              </c:strCache>
            </c:strRef>
          </c:tx>
          <c:marker>
            <c:symbol val="none"/>
          </c:marker>
          <c:cat>
            <c:strRef>
              <c:f>'2011'!$Q$7:$U$7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'2011'!$Q$9:$U$9</c:f>
              <c:numCache>
                <c:formatCode>0%</c:formatCode>
                <c:ptCount val="5"/>
                <c:pt idx="0">
                  <c:v>0.91666666666666663</c:v>
                </c:pt>
                <c:pt idx="1">
                  <c:v>8.3333333333333329E-2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'2011'!$P$10</c:f>
              <c:strCache>
                <c:ptCount val="1"/>
                <c:pt idx="0">
                  <c:v>Muthigiriri</c:v>
                </c:pt>
              </c:strCache>
            </c:strRef>
          </c:tx>
          <c:marker>
            <c:symbol val="none"/>
          </c:marker>
          <c:cat>
            <c:strRef>
              <c:f>'2011'!$Q$7:$U$7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'2011'!$Q$10:$U$10</c:f>
              <c:numCache>
                <c:formatCode>0%</c:formatCode>
                <c:ptCount val="5"/>
                <c:pt idx="0">
                  <c:v>0.83333333333333337</c:v>
                </c:pt>
                <c:pt idx="1">
                  <c:v>0.16666666666666666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'2011'!$P$11</c:f>
              <c:strCache>
                <c:ptCount val="1"/>
                <c:pt idx="0">
                  <c:v>Mirira</c:v>
                </c:pt>
              </c:strCache>
            </c:strRef>
          </c:tx>
          <c:marker>
            <c:symbol val="none"/>
          </c:marker>
          <c:cat>
            <c:strRef>
              <c:f>'2011'!$Q$7:$U$7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'2011'!$Q$11:$U$11</c:f>
              <c:numCache>
                <c:formatCode>0%</c:formatCode>
                <c:ptCount val="5"/>
                <c:pt idx="0">
                  <c:v>0.7142857142857143</c:v>
                </c:pt>
                <c:pt idx="1">
                  <c:v>0.21428571428571427</c:v>
                </c:pt>
                <c:pt idx="2">
                  <c:v>7.1428571428571425E-2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'2011'!$P$12</c:f>
              <c:strCache>
                <c:ptCount val="1"/>
                <c:pt idx="0">
                  <c:v>Gikuu</c:v>
                </c:pt>
              </c:strCache>
            </c:strRef>
          </c:tx>
          <c:marker>
            <c:symbol val="none"/>
          </c:marker>
          <c:cat>
            <c:strRef>
              <c:f>'2011'!$Q$7:$U$7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'2011'!$Q$12:$U$12</c:f>
              <c:numCache>
                <c:formatCode>0%</c:formatCode>
                <c:ptCount val="5"/>
                <c:pt idx="0">
                  <c:v>0.75609756097560976</c:v>
                </c:pt>
                <c:pt idx="1">
                  <c:v>0.12195121951219512</c:v>
                </c:pt>
                <c:pt idx="2">
                  <c:v>7.3170731707317069E-2</c:v>
                </c:pt>
                <c:pt idx="3">
                  <c:v>4.878048780487805E-2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'2011'!$P$13</c:f>
              <c:strCache>
                <c:ptCount val="1"/>
                <c:pt idx="0">
                  <c:v>Kayuyu</c:v>
                </c:pt>
              </c:strCache>
            </c:strRef>
          </c:tx>
          <c:marker>
            <c:symbol val="none"/>
          </c:marker>
          <c:cat>
            <c:strRef>
              <c:f>'2011'!$Q$7:$U$7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'2011'!$Q$13:$U$13</c:f>
              <c:numCache>
                <c:formatCode>0%</c:formatCode>
                <c:ptCount val="5"/>
                <c:pt idx="0">
                  <c:v>0.63888888888888884</c:v>
                </c:pt>
                <c:pt idx="1">
                  <c:v>0.27777777777777779</c:v>
                </c:pt>
                <c:pt idx="2">
                  <c:v>5.5555555555555552E-2</c:v>
                </c:pt>
                <c:pt idx="3">
                  <c:v>2.7777777777777776E-2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'2011'!$P$14</c:f>
              <c:strCache>
                <c:ptCount val="1"/>
                <c:pt idx="0">
                  <c:v>Matithi</c:v>
                </c:pt>
              </c:strCache>
            </c:strRef>
          </c:tx>
          <c:marker>
            <c:symbol val="none"/>
          </c:marker>
          <c:cat>
            <c:strRef>
              <c:f>'2011'!$Q$7:$U$7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'2011'!$Q$14:$U$14</c:f>
              <c:numCache>
                <c:formatCode>0%</c:formatCode>
                <c:ptCount val="5"/>
                <c:pt idx="0">
                  <c:v>0.65957446808510634</c:v>
                </c:pt>
                <c:pt idx="1">
                  <c:v>0.1702127659574468</c:v>
                </c:pt>
                <c:pt idx="2">
                  <c:v>0.1702127659574468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'2011'!$P$15</c:f>
              <c:strCache>
                <c:ptCount val="1"/>
                <c:pt idx="0">
                  <c:v>Marewa</c:v>
                </c:pt>
              </c:strCache>
            </c:strRef>
          </c:tx>
          <c:marker>
            <c:symbol val="none"/>
          </c:marker>
          <c:cat>
            <c:strRef>
              <c:f>'2011'!$Q$7:$U$7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'2011'!$Q$15:$U$15</c:f>
              <c:numCache>
                <c:formatCode>0%</c:formatCode>
                <c:ptCount val="5"/>
                <c:pt idx="0">
                  <c:v>0.42499999999999999</c:v>
                </c:pt>
                <c:pt idx="1">
                  <c:v>0.4</c:v>
                </c:pt>
                <c:pt idx="2">
                  <c:v>0.125</c:v>
                </c:pt>
                <c:pt idx="3">
                  <c:v>0.05</c:v>
                </c:pt>
                <c:pt idx="4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'2011'!$P$16</c:f>
              <c:strCache>
                <c:ptCount val="1"/>
                <c:pt idx="0">
                  <c:v>Gitungano</c:v>
                </c:pt>
              </c:strCache>
            </c:strRef>
          </c:tx>
          <c:marker>
            <c:symbol val="none"/>
          </c:marker>
          <c:cat>
            <c:strRef>
              <c:f>'2011'!$Q$7:$U$7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'2011'!$Q$16:$U$16</c:f>
              <c:numCache>
                <c:formatCode>0%</c:formatCode>
                <c:ptCount val="5"/>
                <c:pt idx="0">
                  <c:v>0.34482758620689657</c:v>
                </c:pt>
                <c:pt idx="1">
                  <c:v>0.2413793103448276</c:v>
                </c:pt>
                <c:pt idx="2">
                  <c:v>0.17241379310344829</c:v>
                </c:pt>
                <c:pt idx="3">
                  <c:v>0.17241379310344829</c:v>
                </c:pt>
                <c:pt idx="4">
                  <c:v>6.8965517241379309E-2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'2011'!$P$17</c:f>
              <c:strCache>
                <c:ptCount val="1"/>
                <c:pt idx="0">
                  <c:v>Kambirwa</c:v>
                </c:pt>
              </c:strCache>
            </c:strRef>
          </c:tx>
          <c:marker>
            <c:symbol val="none"/>
          </c:marker>
          <c:cat>
            <c:strRef>
              <c:f>'2011'!$Q$7:$U$7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'2011'!$Q$17:$U$17</c:f>
              <c:numCache>
                <c:formatCode>0%</c:formatCode>
                <c:ptCount val="5"/>
                <c:pt idx="0">
                  <c:v>0.1702127659574468</c:v>
                </c:pt>
                <c:pt idx="1">
                  <c:v>0.2978723404255319</c:v>
                </c:pt>
                <c:pt idx="2">
                  <c:v>0.31914893617021278</c:v>
                </c:pt>
                <c:pt idx="3">
                  <c:v>0.14893617021276595</c:v>
                </c:pt>
                <c:pt idx="4">
                  <c:v>6.3829787234042548E-2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748480"/>
        <c:axId val="121754368"/>
      </c:lineChart>
      <c:catAx>
        <c:axId val="121748480"/>
        <c:scaling>
          <c:orientation val="minMax"/>
        </c:scaling>
        <c:delete val="0"/>
        <c:axPos val="b"/>
        <c:majorTickMark val="out"/>
        <c:minorTickMark val="none"/>
        <c:tickLblPos val="nextTo"/>
        <c:crossAx val="121754368"/>
        <c:crosses val="autoZero"/>
        <c:auto val="1"/>
        <c:lblAlgn val="ctr"/>
        <c:lblOffset val="100"/>
        <c:noMultiLvlLbl val="0"/>
      </c:catAx>
      <c:valAx>
        <c:axId val="1217543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1748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08594208742807"/>
          <c:y val="6.4281515708739995E-2"/>
          <c:w val="0.76118442741827186"/>
          <c:h val="0.82601442783723833"/>
        </c:manualLayout>
      </c:layout>
      <c:lineChart>
        <c:grouping val="standard"/>
        <c:varyColors val="0"/>
        <c:ser>
          <c:idx val="0"/>
          <c:order val="0"/>
          <c:tx>
            <c:strRef>
              <c:f>'2011'!$V$42</c:f>
              <c:strCache>
                <c:ptCount val="1"/>
                <c:pt idx="0">
                  <c:v>Upendo</c:v>
                </c:pt>
              </c:strCache>
            </c:strRef>
          </c:tx>
          <c:marker>
            <c:symbol val="none"/>
          </c:marker>
          <c:cat>
            <c:strRef>
              <c:f>'2011'!$W$41:$AA$41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'2011'!$W$42:$AA$42</c:f>
              <c:numCache>
                <c:formatCode>0%</c:formatCode>
                <c:ptCount val="5"/>
                <c:pt idx="0">
                  <c:v>0.42857142857142855</c:v>
                </c:pt>
                <c:pt idx="1">
                  <c:v>0.2857142857142857</c:v>
                </c:pt>
                <c:pt idx="2">
                  <c:v>0.2857142857142857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'2011'!$V$43</c:f>
              <c:strCache>
                <c:ptCount val="1"/>
                <c:pt idx="0">
                  <c:v>Willeah</c:v>
                </c:pt>
              </c:strCache>
            </c:strRef>
          </c:tx>
          <c:marker>
            <c:symbol val="none"/>
          </c:marker>
          <c:cat>
            <c:strRef>
              <c:f>'2011'!$W$41:$AA$41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'2011'!$W$43:$AA$43</c:f>
              <c:numCache>
                <c:formatCode>0%</c:formatCode>
                <c:ptCount val="5"/>
                <c:pt idx="0">
                  <c:v>0.125</c:v>
                </c:pt>
                <c:pt idx="1">
                  <c:v>0.375</c:v>
                </c:pt>
                <c:pt idx="2">
                  <c:v>0.375</c:v>
                </c:pt>
                <c:pt idx="3">
                  <c:v>0.125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'2011'!$V$44</c:f>
              <c:strCache>
                <c:ptCount val="1"/>
                <c:pt idx="0">
                  <c:v>Muthigiriri</c:v>
                </c:pt>
              </c:strCache>
            </c:strRef>
          </c:tx>
          <c:marker>
            <c:symbol val="none"/>
          </c:marker>
          <c:cat>
            <c:strRef>
              <c:f>'2011'!$W$41:$AA$41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'2011'!$W$44:$AA$44</c:f>
              <c:numCache>
                <c:formatCode>0%</c:formatCode>
                <c:ptCount val="5"/>
                <c:pt idx="0">
                  <c:v>0</c:v>
                </c:pt>
                <c:pt idx="1">
                  <c:v>3.5714285714285712E-2</c:v>
                </c:pt>
                <c:pt idx="2">
                  <c:v>0.10714285714285714</c:v>
                </c:pt>
                <c:pt idx="3">
                  <c:v>0.32142857142857145</c:v>
                </c:pt>
                <c:pt idx="4">
                  <c:v>0.5357142857142857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'2011'!$V$45</c:f>
              <c:strCache>
                <c:ptCount val="1"/>
                <c:pt idx="0">
                  <c:v>Kayuyu</c:v>
                </c:pt>
              </c:strCache>
            </c:strRef>
          </c:tx>
          <c:marker>
            <c:symbol val="none"/>
          </c:marker>
          <c:cat>
            <c:strRef>
              <c:f>'2011'!$W$41:$AA$41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'2011'!$W$45:$AA$45</c:f>
              <c:numCache>
                <c:formatCode>0%</c:formatCode>
                <c:ptCount val="5"/>
                <c:pt idx="0">
                  <c:v>0</c:v>
                </c:pt>
                <c:pt idx="1">
                  <c:v>4.9180327868852458E-2</c:v>
                </c:pt>
                <c:pt idx="2">
                  <c:v>0.13114754098360656</c:v>
                </c:pt>
                <c:pt idx="3">
                  <c:v>0.31147540983606559</c:v>
                </c:pt>
                <c:pt idx="4">
                  <c:v>0.50819672131147542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'2011'!$V$46</c:f>
              <c:strCache>
                <c:ptCount val="1"/>
                <c:pt idx="0">
                  <c:v>Gikuu</c:v>
                </c:pt>
              </c:strCache>
            </c:strRef>
          </c:tx>
          <c:marker>
            <c:symbol val="none"/>
          </c:marker>
          <c:cat>
            <c:strRef>
              <c:f>'2011'!$W$41:$AA$41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'2011'!$W$46:$AA$46</c:f>
              <c:numCache>
                <c:formatCode>0%</c:formatCode>
                <c:ptCount val="5"/>
                <c:pt idx="0">
                  <c:v>0</c:v>
                </c:pt>
                <c:pt idx="1">
                  <c:v>8.8235294117647065E-2</c:v>
                </c:pt>
                <c:pt idx="2">
                  <c:v>0.11764705882352941</c:v>
                </c:pt>
                <c:pt idx="3">
                  <c:v>0.11764705882352941</c:v>
                </c:pt>
                <c:pt idx="4">
                  <c:v>0.67647058823529416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'2011'!$V$47</c:f>
              <c:strCache>
                <c:ptCount val="1"/>
                <c:pt idx="0">
                  <c:v>Gitungano</c:v>
                </c:pt>
              </c:strCache>
            </c:strRef>
          </c:tx>
          <c:marker>
            <c:symbol val="none"/>
          </c:marker>
          <c:cat>
            <c:strRef>
              <c:f>'2011'!$W$41:$AA$41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'2011'!$W$47:$AA$47</c:f>
              <c:numCache>
                <c:formatCode>0%</c:formatCode>
                <c:ptCount val="5"/>
                <c:pt idx="0">
                  <c:v>0</c:v>
                </c:pt>
                <c:pt idx="1">
                  <c:v>0.04</c:v>
                </c:pt>
                <c:pt idx="2">
                  <c:v>0.12</c:v>
                </c:pt>
                <c:pt idx="3">
                  <c:v>0.16</c:v>
                </c:pt>
                <c:pt idx="4">
                  <c:v>0.68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'2011'!$V$48</c:f>
              <c:strCache>
                <c:ptCount val="1"/>
                <c:pt idx="0">
                  <c:v>Mirira</c:v>
                </c:pt>
              </c:strCache>
            </c:strRef>
          </c:tx>
          <c:marker>
            <c:symbol val="none"/>
          </c:marker>
          <c:cat>
            <c:strRef>
              <c:f>'2011'!$W$41:$AA$41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'2011'!$W$48:$AA$48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9.0909090909090912E-2</c:v>
                </c:pt>
                <c:pt idx="3">
                  <c:v>0.22727272727272727</c:v>
                </c:pt>
                <c:pt idx="4">
                  <c:v>0.68181818181818177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'2011'!$V$49</c:f>
              <c:strCache>
                <c:ptCount val="1"/>
                <c:pt idx="0">
                  <c:v>Marewa</c:v>
                </c:pt>
              </c:strCache>
            </c:strRef>
          </c:tx>
          <c:marker>
            <c:symbol val="none"/>
          </c:marker>
          <c:cat>
            <c:strRef>
              <c:f>'2011'!$W$41:$AA$41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'2011'!$W$49:$AA$49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9.6153846153846159E-2</c:v>
                </c:pt>
                <c:pt idx="3">
                  <c:v>0.23076923076923078</c:v>
                </c:pt>
                <c:pt idx="4">
                  <c:v>0.67307692307692313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'2011'!$V$50</c:f>
              <c:strCache>
                <c:ptCount val="1"/>
                <c:pt idx="0">
                  <c:v>Matithi</c:v>
                </c:pt>
              </c:strCache>
            </c:strRef>
          </c:tx>
          <c:marker>
            <c:symbol val="none"/>
          </c:marker>
          <c:cat>
            <c:strRef>
              <c:f>'2011'!$W$41:$AA$41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'2011'!$W$50:$AA$50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3.5714285714285712E-2</c:v>
                </c:pt>
                <c:pt idx="3">
                  <c:v>0.26785714285714285</c:v>
                </c:pt>
                <c:pt idx="4">
                  <c:v>0.6964285714285714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'2011'!$V$51</c:f>
              <c:strCache>
                <c:ptCount val="1"/>
                <c:pt idx="0">
                  <c:v>Kambirwa</c:v>
                </c:pt>
              </c:strCache>
            </c:strRef>
          </c:tx>
          <c:marker>
            <c:symbol val="none"/>
          </c:marker>
          <c:cat>
            <c:strRef>
              <c:f>'2011'!$W$41:$AA$41</c:f>
              <c:strCache>
                <c:ptCount val="5"/>
                <c:pt idx="0">
                  <c:v>Count of 400+</c:v>
                </c:pt>
                <c:pt idx="1">
                  <c:v>Count of 350-399</c:v>
                </c:pt>
                <c:pt idx="2">
                  <c:v>Count of 300-349</c:v>
                </c:pt>
                <c:pt idx="3">
                  <c:v>Count of 250-299</c:v>
                </c:pt>
                <c:pt idx="4">
                  <c:v>Count of Below 250</c:v>
                </c:pt>
              </c:strCache>
            </c:strRef>
          </c:cat>
          <c:val>
            <c:numRef>
              <c:f>'2011'!$W$51:$AA$51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6.1538461538461542E-2</c:v>
                </c:pt>
                <c:pt idx="3">
                  <c:v>0.18461538461538463</c:v>
                </c:pt>
                <c:pt idx="4">
                  <c:v>0.75384615384615383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051968"/>
        <c:axId val="122066048"/>
      </c:lineChart>
      <c:catAx>
        <c:axId val="122051968"/>
        <c:scaling>
          <c:orientation val="minMax"/>
        </c:scaling>
        <c:delete val="0"/>
        <c:axPos val="b"/>
        <c:majorTickMark val="out"/>
        <c:minorTickMark val="none"/>
        <c:tickLblPos val="nextTo"/>
        <c:crossAx val="122066048"/>
        <c:crosses val="autoZero"/>
        <c:auto val="1"/>
        <c:lblAlgn val="ctr"/>
        <c:lblOffset val="100"/>
        <c:noMultiLvlLbl val="0"/>
      </c:catAx>
      <c:valAx>
        <c:axId val="1220660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2051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13" Type="http://schemas.openxmlformats.org/officeDocument/2006/relationships/chart" Target="../charts/chart25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Relationship Id="rId14" Type="http://schemas.openxmlformats.org/officeDocument/2006/relationships/chart" Target="../charts/chart2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104</xdr:row>
      <xdr:rowOff>66676</xdr:rowOff>
    </xdr:from>
    <xdr:to>
      <xdr:col>16</xdr:col>
      <xdr:colOff>952500</xdr:colOff>
      <xdr:row>119</xdr:row>
      <xdr:rowOff>123826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123825</xdr:colOff>
      <xdr:row>119</xdr:row>
      <xdr:rowOff>180975</xdr:rowOff>
    </xdr:from>
    <xdr:to>
      <xdr:col>16</xdr:col>
      <xdr:colOff>962025</xdr:colOff>
      <xdr:row>134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135</xdr:row>
      <xdr:rowOff>0</xdr:rowOff>
    </xdr:from>
    <xdr:to>
      <xdr:col>16</xdr:col>
      <xdr:colOff>981075</xdr:colOff>
      <xdr:row>150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150</xdr:row>
      <xdr:rowOff>123825</xdr:rowOff>
    </xdr:from>
    <xdr:to>
      <xdr:col>16</xdr:col>
      <xdr:colOff>1009650</xdr:colOff>
      <xdr:row>165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165</xdr:row>
      <xdr:rowOff>123825</xdr:rowOff>
    </xdr:from>
    <xdr:to>
      <xdr:col>16</xdr:col>
      <xdr:colOff>990600</xdr:colOff>
      <xdr:row>180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180</xdr:row>
      <xdr:rowOff>142875</xdr:rowOff>
    </xdr:from>
    <xdr:to>
      <xdr:col>16</xdr:col>
      <xdr:colOff>1000125</xdr:colOff>
      <xdr:row>195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1209675</xdr:colOff>
      <xdr:row>16</xdr:row>
      <xdr:rowOff>161925</xdr:rowOff>
    </xdr:from>
    <xdr:to>
      <xdr:col>31</xdr:col>
      <xdr:colOff>352425</xdr:colOff>
      <xdr:row>33</xdr:row>
      <xdr:rowOff>104775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33</xdr:col>
      <xdr:colOff>361950</xdr:colOff>
      <xdr:row>17</xdr:row>
      <xdr:rowOff>133350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28</xdr:col>
      <xdr:colOff>0</xdr:colOff>
      <xdr:row>40</xdr:row>
      <xdr:rowOff>0</xdr:rowOff>
    </xdr:from>
    <xdr:to>
      <xdr:col>39</xdr:col>
      <xdr:colOff>361950</xdr:colOff>
      <xdr:row>56</xdr:row>
      <xdr:rowOff>133350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28</xdr:col>
      <xdr:colOff>0</xdr:colOff>
      <xdr:row>58</xdr:row>
      <xdr:rowOff>0</xdr:rowOff>
    </xdr:from>
    <xdr:to>
      <xdr:col>39</xdr:col>
      <xdr:colOff>361950</xdr:colOff>
      <xdr:row>74</xdr:row>
      <xdr:rowOff>133350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</xdr:col>
      <xdr:colOff>0</xdr:colOff>
      <xdr:row>75</xdr:row>
      <xdr:rowOff>0</xdr:rowOff>
    </xdr:from>
    <xdr:to>
      <xdr:col>39</xdr:col>
      <xdr:colOff>361950</xdr:colOff>
      <xdr:row>91</xdr:row>
      <xdr:rowOff>133350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28</xdr:col>
      <xdr:colOff>0</xdr:colOff>
      <xdr:row>93</xdr:row>
      <xdr:rowOff>0</xdr:rowOff>
    </xdr:from>
    <xdr:to>
      <xdr:col>39</xdr:col>
      <xdr:colOff>361950</xdr:colOff>
      <xdr:row>109</xdr:row>
      <xdr:rowOff>133350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352425</xdr:colOff>
      <xdr:row>0</xdr:row>
      <xdr:rowOff>142875</xdr:rowOff>
    </xdr:from>
    <xdr:to>
      <xdr:col>16</xdr:col>
      <xdr:colOff>87249</xdr:colOff>
      <xdr:row>11</xdr:row>
      <xdr:rowOff>150495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0</xdr:row>
      <xdr:rowOff>133350</xdr:rowOff>
    </xdr:from>
    <xdr:to>
      <xdr:col>9</xdr:col>
      <xdr:colOff>353949</xdr:colOff>
      <xdr:row>11</xdr:row>
      <xdr:rowOff>140970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581025</xdr:colOff>
      <xdr:row>10</xdr:row>
      <xdr:rowOff>0</xdr:rowOff>
    </xdr:from>
    <xdr:to>
      <xdr:col>9</xdr:col>
      <xdr:colOff>315849</xdr:colOff>
      <xdr:row>21</xdr:row>
      <xdr:rowOff>7620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333375</xdr:colOff>
      <xdr:row>9</xdr:row>
      <xdr:rowOff>171450</xdr:rowOff>
    </xdr:from>
    <xdr:to>
      <xdr:col>16</xdr:col>
      <xdr:colOff>68199</xdr:colOff>
      <xdr:row>20</xdr:row>
      <xdr:rowOff>179070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590550</xdr:colOff>
      <xdr:row>19</xdr:row>
      <xdr:rowOff>76200</xdr:rowOff>
    </xdr:from>
    <xdr:to>
      <xdr:col>9</xdr:col>
      <xdr:colOff>325374</xdr:colOff>
      <xdr:row>30</xdr:row>
      <xdr:rowOff>83820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314325</xdr:colOff>
      <xdr:row>19</xdr:row>
      <xdr:rowOff>19050</xdr:rowOff>
    </xdr:from>
    <xdr:to>
      <xdr:col>16</xdr:col>
      <xdr:colOff>49149</xdr:colOff>
      <xdr:row>30</xdr:row>
      <xdr:rowOff>26670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19050</xdr:colOff>
      <xdr:row>28</xdr:row>
      <xdr:rowOff>123825</xdr:rowOff>
    </xdr:from>
    <xdr:to>
      <xdr:col>9</xdr:col>
      <xdr:colOff>363474</xdr:colOff>
      <xdr:row>39</xdr:row>
      <xdr:rowOff>131445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304800</xdr:colOff>
      <xdr:row>28</xdr:row>
      <xdr:rowOff>57150</xdr:rowOff>
    </xdr:from>
    <xdr:to>
      <xdr:col>16</xdr:col>
      <xdr:colOff>39624</xdr:colOff>
      <xdr:row>39</xdr:row>
      <xdr:rowOff>64770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561975</xdr:colOff>
      <xdr:row>37</xdr:row>
      <xdr:rowOff>180975</xdr:rowOff>
    </xdr:from>
    <xdr:to>
      <xdr:col>9</xdr:col>
      <xdr:colOff>296799</xdr:colOff>
      <xdr:row>48</xdr:row>
      <xdr:rowOff>188595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266700</xdr:colOff>
      <xdr:row>37</xdr:row>
      <xdr:rowOff>104775</xdr:rowOff>
    </xdr:from>
    <xdr:to>
      <xdr:col>16</xdr:col>
      <xdr:colOff>1524</xdr:colOff>
      <xdr:row>48</xdr:row>
      <xdr:rowOff>112395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0</xdr:colOff>
      <xdr:row>47</xdr:row>
      <xdr:rowOff>76200</xdr:rowOff>
    </xdr:from>
    <xdr:to>
      <xdr:col>9</xdr:col>
      <xdr:colOff>344424</xdr:colOff>
      <xdr:row>58</xdr:row>
      <xdr:rowOff>83820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314325</xdr:colOff>
      <xdr:row>47</xdr:row>
      <xdr:rowOff>0</xdr:rowOff>
    </xdr:from>
    <xdr:to>
      <xdr:col>16</xdr:col>
      <xdr:colOff>49149</xdr:colOff>
      <xdr:row>58</xdr:row>
      <xdr:rowOff>7620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0</xdr:colOff>
      <xdr:row>57</xdr:row>
      <xdr:rowOff>76200</xdr:rowOff>
    </xdr:from>
    <xdr:to>
      <xdr:col>9</xdr:col>
      <xdr:colOff>344424</xdr:colOff>
      <xdr:row>68</xdr:row>
      <xdr:rowOff>83820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314325</xdr:colOff>
      <xdr:row>57</xdr:row>
      <xdr:rowOff>0</xdr:rowOff>
    </xdr:from>
    <xdr:to>
      <xdr:col>16</xdr:col>
      <xdr:colOff>49149</xdr:colOff>
      <xdr:row>68</xdr:row>
      <xdr:rowOff>7620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>
      <selection activeCell="B27" sqref="B27"/>
    </sheetView>
  </sheetViews>
  <sheetFormatPr defaultRowHeight="15" x14ac:dyDescent="0.25"/>
  <cols>
    <col min="4" max="4" width="7.42578125" bestFit="1" customWidth="1"/>
    <col min="5" max="5" width="9.140625" bestFit="1" customWidth="1"/>
    <col min="6" max="6" width="6.5703125" bestFit="1" customWidth="1"/>
    <col min="7" max="7" width="7.85546875" bestFit="1" customWidth="1"/>
    <col min="8" max="8" width="13.42578125" bestFit="1" customWidth="1"/>
    <col min="9" max="9" width="7.5703125" bestFit="1" customWidth="1"/>
    <col min="10" max="10" width="13.140625" bestFit="1" customWidth="1"/>
    <col min="11" max="13" width="15.85546875" bestFit="1" customWidth="1"/>
    <col min="14" max="14" width="18.28515625" bestFit="1" customWidth="1"/>
  </cols>
  <sheetData>
    <row r="1" spans="1:16" x14ac:dyDescent="0.25">
      <c r="A1" t="s">
        <v>0</v>
      </c>
    </row>
    <row r="2" spans="1:16" x14ac:dyDescent="0.25">
      <c r="A2" t="s">
        <v>55</v>
      </c>
    </row>
    <row r="5" spans="1:16" x14ac:dyDescent="0.25">
      <c r="A5" t="s">
        <v>29</v>
      </c>
    </row>
    <row r="6" spans="1:16" x14ac:dyDescent="0.25">
      <c r="A6" s="1" t="s">
        <v>3</v>
      </c>
    </row>
    <row r="7" spans="1:16" x14ac:dyDescent="0.25">
      <c r="A7" t="s">
        <v>4</v>
      </c>
      <c r="B7" t="s">
        <v>5</v>
      </c>
      <c r="C7" t="s">
        <v>6</v>
      </c>
      <c r="D7" t="s">
        <v>7</v>
      </c>
      <c r="E7" t="s">
        <v>8</v>
      </c>
      <c r="F7" t="s">
        <v>9</v>
      </c>
      <c r="G7" t="s">
        <v>10</v>
      </c>
      <c r="H7" t="s">
        <v>11</v>
      </c>
      <c r="I7" s="11" t="s">
        <v>27</v>
      </c>
      <c r="J7" s="5" t="s">
        <v>12</v>
      </c>
      <c r="K7" s="5" t="s">
        <v>13</v>
      </c>
      <c r="L7" s="5" t="s">
        <v>14</v>
      </c>
      <c r="M7" s="5" t="s">
        <v>15</v>
      </c>
      <c r="N7" s="5" t="s">
        <v>16</v>
      </c>
      <c r="O7" s="5" t="s">
        <v>27</v>
      </c>
    </row>
    <row r="8" spans="1:16" x14ac:dyDescent="0.25">
      <c r="A8">
        <v>1</v>
      </c>
      <c r="B8" t="s">
        <v>56</v>
      </c>
      <c r="C8">
        <v>36</v>
      </c>
      <c r="D8" s="3">
        <v>78.08</v>
      </c>
      <c r="E8" s="3">
        <v>83.16</v>
      </c>
      <c r="F8" s="3">
        <v>84.16</v>
      </c>
      <c r="G8" s="3">
        <v>94.16</v>
      </c>
      <c r="H8" s="3">
        <v>88.41</v>
      </c>
      <c r="I8" s="3">
        <f>SUM(D8:H8)</f>
        <v>427.97</v>
      </c>
      <c r="J8" s="4">
        <v>23</v>
      </c>
      <c r="K8" s="4">
        <v>7</v>
      </c>
      <c r="L8" s="4">
        <v>5</v>
      </c>
      <c r="M8" s="4">
        <v>1</v>
      </c>
      <c r="N8" s="4">
        <v>0</v>
      </c>
      <c r="O8" s="4">
        <f>SUM(J8:N8)</f>
        <v>36</v>
      </c>
      <c r="P8" s="4"/>
    </row>
    <row r="9" spans="1:16" x14ac:dyDescent="0.25">
      <c r="A9">
        <v>2</v>
      </c>
      <c r="B9" t="s">
        <v>22</v>
      </c>
      <c r="C9">
        <v>56</v>
      </c>
      <c r="D9" s="3">
        <v>69.790000000000006</v>
      </c>
      <c r="E9" s="3">
        <v>74.02</v>
      </c>
      <c r="F9" s="3">
        <v>76.64</v>
      </c>
      <c r="G9" s="3">
        <v>90.68</v>
      </c>
      <c r="H9" s="3">
        <v>81.73</v>
      </c>
      <c r="I9" s="3">
        <f t="shared" ref="I9:I18" si="0">SUM(D9:H9)</f>
        <v>392.86</v>
      </c>
      <c r="J9" s="4">
        <v>24</v>
      </c>
      <c r="K9" s="4">
        <v>23</v>
      </c>
      <c r="L9" s="4">
        <v>9</v>
      </c>
      <c r="M9" s="4">
        <v>0</v>
      </c>
      <c r="N9" s="4">
        <v>0</v>
      </c>
      <c r="O9" s="4">
        <f t="shared" ref="O9:O21" si="1">SUM(J9:N9)</f>
        <v>56</v>
      </c>
      <c r="P9" s="4"/>
    </row>
    <row r="10" spans="1:16" x14ac:dyDescent="0.25">
      <c r="A10">
        <v>3</v>
      </c>
      <c r="B10" t="s">
        <v>18</v>
      </c>
      <c r="C10">
        <v>9</v>
      </c>
      <c r="D10" s="3">
        <v>83</v>
      </c>
      <c r="E10" s="3">
        <v>79.33</v>
      </c>
      <c r="F10" s="3">
        <v>70.33</v>
      </c>
      <c r="G10" s="3">
        <v>77.33</v>
      </c>
      <c r="H10" s="3">
        <v>59.33</v>
      </c>
      <c r="I10" s="3">
        <f t="shared" si="0"/>
        <v>369.31999999999994</v>
      </c>
      <c r="J10" s="4">
        <v>2</v>
      </c>
      <c r="K10" s="4">
        <v>4</v>
      </c>
      <c r="L10" s="4">
        <v>3</v>
      </c>
      <c r="M10" s="4">
        <v>0</v>
      </c>
      <c r="N10" s="4">
        <v>0</v>
      </c>
      <c r="O10" s="4">
        <f t="shared" si="1"/>
        <v>9</v>
      </c>
      <c r="P10" s="4"/>
    </row>
    <row r="11" spans="1:16" x14ac:dyDescent="0.25">
      <c r="A11">
        <v>4</v>
      </c>
      <c r="B11" t="s">
        <v>24</v>
      </c>
      <c r="C11">
        <v>73</v>
      </c>
      <c r="D11" s="3">
        <v>61.62</v>
      </c>
      <c r="E11" s="3">
        <v>73.56</v>
      </c>
      <c r="F11" s="3">
        <v>67.739999999999995</v>
      </c>
      <c r="G11" s="3">
        <v>79.16</v>
      </c>
      <c r="H11" s="3">
        <v>69.290000000000006</v>
      </c>
      <c r="I11" s="3">
        <f t="shared" si="0"/>
        <v>351.37000000000006</v>
      </c>
      <c r="J11" s="4">
        <v>19</v>
      </c>
      <c r="K11" s="4">
        <v>22</v>
      </c>
      <c r="L11" s="4">
        <v>15</v>
      </c>
      <c r="M11" s="4">
        <v>7</v>
      </c>
      <c r="N11" s="4">
        <v>10</v>
      </c>
      <c r="O11" s="4">
        <f t="shared" si="1"/>
        <v>73</v>
      </c>
      <c r="P11" s="4"/>
    </row>
    <row r="12" spans="1:16" x14ac:dyDescent="0.25">
      <c r="A12">
        <v>5</v>
      </c>
      <c r="B12" t="s">
        <v>57</v>
      </c>
      <c r="C12">
        <v>34</v>
      </c>
      <c r="D12" s="3">
        <v>64.5</v>
      </c>
      <c r="E12" s="3">
        <v>71.790000000000006</v>
      </c>
      <c r="F12" s="3">
        <v>65.38</v>
      </c>
      <c r="G12" s="3">
        <v>78.47</v>
      </c>
      <c r="H12" s="3">
        <v>67.97</v>
      </c>
      <c r="I12" s="3">
        <f t="shared" si="0"/>
        <v>348.11</v>
      </c>
      <c r="J12" s="4">
        <v>16</v>
      </c>
      <c r="K12" s="4">
        <v>9</v>
      </c>
      <c r="L12" s="4">
        <v>3</v>
      </c>
      <c r="M12" s="4">
        <v>1</v>
      </c>
      <c r="N12" s="4">
        <v>5</v>
      </c>
      <c r="O12" s="4">
        <f t="shared" si="1"/>
        <v>34</v>
      </c>
      <c r="P12" s="4"/>
    </row>
    <row r="13" spans="1:16" x14ac:dyDescent="0.25">
      <c r="A13">
        <v>6</v>
      </c>
      <c r="B13" t="s">
        <v>20</v>
      </c>
      <c r="C13">
        <v>24</v>
      </c>
      <c r="D13" s="3">
        <v>67.25</v>
      </c>
      <c r="E13" s="3">
        <v>66.5</v>
      </c>
      <c r="F13" s="3">
        <v>77.13</v>
      </c>
      <c r="G13" s="3">
        <v>73.33</v>
      </c>
      <c r="H13" s="3">
        <v>57.63</v>
      </c>
      <c r="I13" s="3">
        <f t="shared" si="0"/>
        <v>341.84</v>
      </c>
      <c r="J13" s="4">
        <v>6</v>
      </c>
      <c r="K13" s="4">
        <v>4</v>
      </c>
      <c r="L13" s="4">
        <v>4</v>
      </c>
      <c r="M13" s="4">
        <v>8</v>
      </c>
      <c r="N13" s="4">
        <v>2</v>
      </c>
      <c r="O13" s="4">
        <f t="shared" si="1"/>
        <v>24</v>
      </c>
      <c r="P13" s="4"/>
    </row>
    <row r="14" spans="1:16" x14ac:dyDescent="0.25">
      <c r="A14">
        <v>7</v>
      </c>
      <c r="B14" t="s">
        <v>26</v>
      </c>
      <c r="C14">
        <v>86</v>
      </c>
      <c r="D14" s="3">
        <v>60.63</v>
      </c>
      <c r="E14" s="3">
        <v>68.92</v>
      </c>
      <c r="F14" s="3">
        <v>65.430000000000007</v>
      </c>
      <c r="G14" s="3">
        <v>81.010000000000005</v>
      </c>
      <c r="H14" s="3">
        <v>65.33</v>
      </c>
      <c r="I14" s="3">
        <f t="shared" si="0"/>
        <v>341.32</v>
      </c>
      <c r="J14" s="4">
        <v>26</v>
      </c>
      <c r="K14" s="4">
        <v>15</v>
      </c>
      <c r="L14" s="4">
        <v>19</v>
      </c>
      <c r="M14" s="4">
        <v>13</v>
      </c>
      <c r="N14" s="4">
        <v>13</v>
      </c>
      <c r="O14" s="4">
        <f t="shared" si="1"/>
        <v>86</v>
      </c>
      <c r="P14" s="4"/>
    </row>
    <row r="15" spans="1:16" x14ac:dyDescent="0.25">
      <c r="A15">
        <v>8</v>
      </c>
      <c r="B15" t="s">
        <v>21</v>
      </c>
      <c r="C15">
        <v>40</v>
      </c>
      <c r="D15" s="3">
        <v>61.38</v>
      </c>
      <c r="E15" s="3">
        <v>65</v>
      </c>
      <c r="F15" s="3">
        <v>56.25</v>
      </c>
      <c r="G15" s="3">
        <v>81.099999999999994</v>
      </c>
      <c r="H15" s="3">
        <v>73.900000000000006</v>
      </c>
      <c r="I15" s="3">
        <f t="shared" si="0"/>
        <v>337.63</v>
      </c>
      <c r="J15" s="4">
        <v>11</v>
      </c>
      <c r="K15" s="4">
        <v>9</v>
      </c>
      <c r="L15" s="4">
        <v>2</v>
      </c>
      <c r="M15" s="4">
        <v>15</v>
      </c>
      <c r="N15" s="4">
        <v>3</v>
      </c>
      <c r="O15" s="4">
        <f t="shared" si="1"/>
        <v>40</v>
      </c>
      <c r="P15" s="4"/>
    </row>
    <row r="16" spans="1:16" x14ac:dyDescent="0.25">
      <c r="A16">
        <v>9</v>
      </c>
      <c r="B16" t="s">
        <v>23</v>
      </c>
      <c r="C16">
        <v>55</v>
      </c>
      <c r="D16" s="3">
        <v>62.75</v>
      </c>
      <c r="E16" s="3">
        <v>65.959999999999994</v>
      </c>
      <c r="F16" s="3">
        <v>64.05</v>
      </c>
      <c r="G16" s="3">
        <v>73.599999999999994</v>
      </c>
      <c r="H16" s="3">
        <v>64.44</v>
      </c>
      <c r="I16" s="3">
        <f t="shared" si="0"/>
        <v>330.8</v>
      </c>
      <c r="J16" s="4">
        <v>11</v>
      </c>
      <c r="K16" s="4">
        <v>11</v>
      </c>
      <c r="L16" s="4">
        <v>17</v>
      </c>
      <c r="M16" s="4">
        <v>7</v>
      </c>
      <c r="N16" s="4">
        <v>9</v>
      </c>
      <c r="O16" s="4">
        <f t="shared" si="1"/>
        <v>55</v>
      </c>
      <c r="P16" s="4"/>
    </row>
    <row r="17" spans="1:16" x14ac:dyDescent="0.25">
      <c r="A17">
        <v>10</v>
      </c>
      <c r="B17" t="s">
        <v>25</v>
      </c>
      <c r="C17">
        <v>29</v>
      </c>
      <c r="D17" s="3">
        <v>56.14</v>
      </c>
      <c r="E17" s="3">
        <v>54.07</v>
      </c>
      <c r="F17" s="3">
        <v>69.28</v>
      </c>
      <c r="G17" s="3">
        <v>81.17</v>
      </c>
      <c r="H17" s="3">
        <v>68.835999999999999</v>
      </c>
      <c r="I17" s="3">
        <f t="shared" si="0"/>
        <v>329.49600000000004</v>
      </c>
      <c r="J17" s="4">
        <v>6</v>
      </c>
      <c r="K17" s="4">
        <v>5</v>
      </c>
      <c r="L17" s="4">
        <v>3</v>
      </c>
      <c r="M17" s="4">
        <v>7</v>
      </c>
      <c r="N17" s="4">
        <v>8</v>
      </c>
      <c r="O17" s="4">
        <f t="shared" si="1"/>
        <v>29</v>
      </c>
      <c r="P17" s="4"/>
    </row>
    <row r="18" spans="1:16" x14ac:dyDescent="0.25">
      <c r="A18">
        <v>11</v>
      </c>
      <c r="B18" t="s">
        <v>58</v>
      </c>
      <c r="C18">
        <v>17</v>
      </c>
      <c r="D18" s="3">
        <v>50.94</v>
      </c>
      <c r="E18" s="3">
        <v>56.94</v>
      </c>
      <c r="F18" s="3">
        <v>50.05</v>
      </c>
      <c r="G18" s="3">
        <v>65.760000000000005</v>
      </c>
      <c r="H18" s="3">
        <v>60.07</v>
      </c>
      <c r="I18" s="3">
        <f t="shared" si="0"/>
        <v>283.76</v>
      </c>
      <c r="J18" s="4">
        <v>0</v>
      </c>
      <c r="K18" s="4">
        <v>1</v>
      </c>
      <c r="L18" s="4">
        <v>5</v>
      </c>
      <c r="M18" s="4">
        <v>6</v>
      </c>
      <c r="N18" s="4">
        <v>5</v>
      </c>
      <c r="O18" s="4">
        <f t="shared" si="1"/>
        <v>17</v>
      </c>
      <c r="P18" s="4"/>
    </row>
    <row r="19" spans="1:16" x14ac:dyDescent="0.25">
      <c r="A19">
        <v>12</v>
      </c>
      <c r="B19" t="s">
        <v>19</v>
      </c>
      <c r="C19">
        <v>34</v>
      </c>
      <c r="D19" s="3">
        <v>37.880000000000003</v>
      </c>
      <c r="E19" s="3">
        <v>37.520000000000003</v>
      </c>
      <c r="F19" s="3">
        <v>58.76</v>
      </c>
      <c r="G19" s="3">
        <v>72.239999999999995</v>
      </c>
      <c r="H19" s="3">
        <v>56.76</v>
      </c>
      <c r="I19" s="3">
        <f>SUM(D19:H19)</f>
        <v>263.15999999999997</v>
      </c>
      <c r="J19" s="4">
        <v>1</v>
      </c>
      <c r="K19" s="4">
        <v>1</v>
      </c>
      <c r="L19" s="4">
        <v>7</v>
      </c>
      <c r="M19" s="4">
        <v>8</v>
      </c>
      <c r="N19" s="4">
        <v>17</v>
      </c>
      <c r="O19" s="4">
        <f t="shared" si="1"/>
        <v>34</v>
      </c>
      <c r="P19" s="4"/>
    </row>
    <row r="20" spans="1:16" s="1" customFormat="1" x14ac:dyDescent="0.25">
      <c r="B20" s="1" t="s">
        <v>27</v>
      </c>
      <c r="C20" s="1">
        <f>SUM(C8:C19)</f>
        <v>493</v>
      </c>
      <c r="D20" s="15">
        <f t="shared" ref="D20:I20" si="2">SUM(D8:D19)</f>
        <v>753.95999999999992</v>
      </c>
      <c r="E20" s="15">
        <f t="shared" si="2"/>
        <v>796.77</v>
      </c>
      <c r="F20" s="15">
        <f t="shared" si="2"/>
        <v>805.19999999999982</v>
      </c>
      <c r="G20" s="15">
        <f t="shared" si="2"/>
        <v>948.0100000000001</v>
      </c>
      <c r="H20" s="15">
        <f t="shared" si="2"/>
        <v>813.69600000000003</v>
      </c>
      <c r="I20" s="15">
        <f t="shared" si="2"/>
        <v>4117.6360000000004</v>
      </c>
      <c r="J20" s="2"/>
      <c r="K20" s="2"/>
      <c r="L20" s="2"/>
      <c r="M20" s="2"/>
      <c r="N20" s="2"/>
      <c r="O20" s="4">
        <f t="shared" si="1"/>
        <v>0</v>
      </c>
      <c r="P20" s="4"/>
    </row>
    <row r="21" spans="1:16" x14ac:dyDescent="0.25">
      <c r="B21" t="s">
        <v>28</v>
      </c>
      <c r="D21" s="3">
        <v>64.02</v>
      </c>
      <c r="E21" s="3">
        <v>66.400000000000006</v>
      </c>
      <c r="F21" s="3">
        <v>67.94</v>
      </c>
      <c r="G21" s="3">
        <v>79</v>
      </c>
      <c r="H21" s="3">
        <v>87.81</v>
      </c>
      <c r="I21" s="3">
        <v>345.17</v>
      </c>
      <c r="J21" s="2">
        <f>SUM(J8:J19)</f>
        <v>145</v>
      </c>
      <c r="K21" s="2">
        <f>SUM(K8:K19)</f>
        <v>111</v>
      </c>
      <c r="L21" s="2">
        <f t="shared" ref="L21:N21" si="3">SUM(L8:L19)</f>
        <v>92</v>
      </c>
      <c r="M21" s="2">
        <f t="shared" si="3"/>
        <v>73</v>
      </c>
      <c r="N21" s="2">
        <f t="shared" si="3"/>
        <v>72</v>
      </c>
      <c r="O21" s="2">
        <f t="shared" si="1"/>
        <v>493</v>
      </c>
      <c r="P21" s="4"/>
    </row>
    <row r="22" spans="1:16" x14ac:dyDescent="0.25">
      <c r="J22" s="1"/>
      <c r="K22" s="1"/>
      <c r="L22" s="1"/>
      <c r="M22" s="1"/>
      <c r="N22" s="1"/>
      <c r="O22" s="1"/>
    </row>
    <row r="24" spans="1:16" x14ac:dyDescent="0.25">
      <c r="A24" t="s">
        <v>59</v>
      </c>
    </row>
    <row r="25" spans="1:16" x14ac:dyDescent="0.25">
      <c r="A25" s="1" t="s">
        <v>3</v>
      </c>
    </row>
    <row r="26" spans="1:16" x14ac:dyDescent="0.25">
      <c r="A26" t="s">
        <v>4</v>
      </c>
      <c r="B26" t="s">
        <v>5</v>
      </c>
      <c r="C26" t="s">
        <v>6</v>
      </c>
      <c r="D26" t="s">
        <v>7</v>
      </c>
      <c r="E26" t="s">
        <v>8</v>
      </c>
      <c r="F26" t="s">
        <v>9</v>
      </c>
      <c r="G26" t="s">
        <v>10</v>
      </c>
      <c r="H26" t="s">
        <v>11</v>
      </c>
      <c r="I26" s="11" t="s">
        <v>27</v>
      </c>
      <c r="J26" s="5" t="s">
        <v>12</v>
      </c>
      <c r="K26" s="5" t="s">
        <v>13</v>
      </c>
      <c r="L26" s="5" t="s">
        <v>14</v>
      </c>
      <c r="M26" s="5" t="s">
        <v>15</v>
      </c>
      <c r="N26" s="5" t="s">
        <v>16</v>
      </c>
      <c r="O26" s="5" t="s">
        <v>27</v>
      </c>
    </row>
    <row r="27" spans="1:16" x14ac:dyDescent="0.25">
      <c r="A27">
        <v>1</v>
      </c>
      <c r="B27" t="s">
        <v>18</v>
      </c>
      <c r="C27">
        <v>13</v>
      </c>
      <c r="D27" s="3">
        <v>95.38</v>
      </c>
      <c r="E27" s="3">
        <v>93.31</v>
      </c>
      <c r="F27" s="3">
        <v>67.92</v>
      </c>
      <c r="G27" s="3">
        <v>80.849999999999994</v>
      </c>
      <c r="H27" s="3">
        <v>91</v>
      </c>
      <c r="I27" s="3">
        <f>SUM(D27:H27)</f>
        <v>428.46000000000004</v>
      </c>
      <c r="J27" s="4">
        <v>10</v>
      </c>
      <c r="K27" s="4">
        <v>3</v>
      </c>
      <c r="L27" s="4">
        <v>0</v>
      </c>
      <c r="M27" s="4">
        <v>0</v>
      </c>
      <c r="N27" s="4">
        <v>0</v>
      </c>
      <c r="O27" s="4">
        <f>SUM(J27:N27)</f>
        <v>13</v>
      </c>
      <c r="P27" s="4"/>
    </row>
    <row r="28" spans="1:16" x14ac:dyDescent="0.25">
      <c r="A28">
        <v>2</v>
      </c>
      <c r="B28" t="s">
        <v>57</v>
      </c>
      <c r="C28">
        <v>37</v>
      </c>
      <c r="D28" s="3">
        <v>79.319999999999993</v>
      </c>
      <c r="E28" s="3">
        <v>71.62</v>
      </c>
      <c r="F28" s="3">
        <v>71.290000000000006</v>
      </c>
      <c r="G28" s="3">
        <v>75.03</v>
      </c>
      <c r="H28" s="3">
        <v>78.680000000000007</v>
      </c>
      <c r="I28" s="3">
        <f t="shared" ref="I28:I37" si="4">SUM(D28:H28)</f>
        <v>375.94</v>
      </c>
      <c r="J28" s="4">
        <v>13</v>
      </c>
      <c r="K28" s="4">
        <v>11</v>
      </c>
      <c r="L28" s="4">
        <v>8</v>
      </c>
      <c r="M28" s="4">
        <v>3</v>
      </c>
      <c r="N28" s="4">
        <v>2</v>
      </c>
      <c r="O28" s="4">
        <f t="shared" ref="O28:O40" si="5">SUM(J28:N28)</f>
        <v>37</v>
      </c>
      <c r="P28" s="4"/>
    </row>
    <row r="29" spans="1:16" x14ac:dyDescent="0.25">
      <c r="A29">
        <v>3</v>
      </c>
      <c r="B29" t="s">
        <v>22</v>
      </c>
      <c r="C29">
        <v>60</v>
      </c>
      <c r="D29" s="3">
        <v>73.77</v>
      </c>
      <c r="E29" s="3">
        <v>76</v>
      </c>
      <c r="F29" s="3">
        <v>63.25</v>
      </c>
      <c r="G29" s="3">
        <v>76.38</v>
      </c>
      <c r="H29" s="3">
        <v>83.6</v>
      </c>
      <c r="I29" s="3">
        <f t="shared" si="4"/>
        <v>373</v>
      </c>
      <c r="J29" s="4">
        <v>24</v>
      </c>
      <c r="K29" s="4">
        <v>16</v>
      </c>
      <c r="L29" s="4">
        <v>8</v>
      </c>
      <c r="M29" s="4">
        <v>9</v>
      </c>
      <c r="N29" s="4">
        <v>3</v>
      </c>
      <c r="O29" s="4">
        <f t="shared" si="5"/>
        <v>60</v>
      </c>
      <c r="P29" s="4"/>
    </row>
    <row r="30" spans="1:16" x14ac:dyDescent="0.25">
      <c r="A30">
        <v>4</v>
      </c>
      <c r="B30" t="s">
        <v>21</v>
      </c>
      <c r="C30">
        <v>42</v>
      </c>
      <c r="D30" s="3">
        <v>80.5</v>
      </c>
      <c r="E30" s="3">
        <v>77.14</v>
      </c>
      <c r="F30" s="3">
        <v>54.5</v>
      </c>
      <c r="G30" s="3">
        <v>62.57</v>
      </c>
      <c r="H30" s="3">
        <v>78.930000000000007</v>
      </c>
      <c r="I30" s="3">
        <f t="shared" si="4"/>
        <v>353.64</v>
      </c>
      <c r="J30" s="4">
        <v>7</v>
      </c>
      <c r="K30" s="4">
        <v>17</v>
      </c>
      <c r="L30" s="4">
        <v>11</v>
      </c>
      <c r="M30" s="4">
        <v>7</v>
      </c>
      <c r="N30" s="4">
        <v>0</v>
      </c>
      <c r="O30" s="4">
        <f t="shared" si="5"/>
        <v>42</v>
      </c>
      <c r="P30" s="4"/>
    </row>
    <row r="31" spans="1:16" x14ac:dyDescent="0.25">
      <c r="A31">
        <v>5</v>
      </c>
      <c r="B31" t="s">
        <v>56</v>
      </c>
      <c r="C31">
        <v>36</v>
      </c>
      <c r="D31" s="3">
        <v>78.58</v>
      </c>
      <c r="E31" s="3">
        <v>74</v>
      </c>
      <c r="F31" s="3">
        <v>55.86</v>
      </c>
      <c r="G31" s="3">
        <v>67.75</v>
      </c>
      <c r="H31" s="3">
        <v>77.3</v>
      </c>
      <c r="I31" s="3">
        <f t="shared" si="4"/>
        <v>353.49</v>
      </c>
      <c r="J31" s="4">
        <v>4</v>
      </c>
      <c r="K31" s="4">
        <v>12</v>
      </c>
      <c r="L31" s="4">
        <v>8</v>
      </c>
      <c r="M31" s="4">
        <v>9</v>
      </c>
      <c r="N31" s="4">
        <v>3</v>
      </c>
      <c r="O31" s="4">
        <f t="shared" si="5"/>
        <v>36</v>
      </c>
      <c r="P31" s="4"/>
    </row>
    <row r="32" spans="1:16" x14ac:dyDescent="0.25">
      <c r="A32">
        <v>6</v>
      </c>
      <c r="B32" t="s">
        <v>19</v>
      </c>
      <c r="C32">
        <v>32</v>
      </c>
      <c r="D32" s="3">
        <v>70.75</v>
      </c>
      <c r="E32" s="3">
        <v>67.56</v>
      </c>
      <c r="F32" s="3">
        <v>48.72</v>
      </c>
      <c r="G32" s="3">
        <v>68.41</v>
      </c>
      <c r="H32" s="3">
        <v>74.13</v>
      </c>
      <c r="I32" s="3">
        <f t="shared" si="4"/>
        <v>329.57</v>
      </c>
      <c r="J32" s="4">
        <v>4</v>
      </c>
      <c r="K32" s="4">
        <v>8</v>
      </c>
      <c r="L32" s="4">
        <v>7</v>
      </c>
      <c r="M32" s="4">
        <v>8</v>
      </c>
      <c r="N32" s="4">
        <v>5</v>
      </c>
      <c r="O32" s="4">
        <f t="shared" si="5"/>
        <v>32</v>
      </c>
      <c r="P32" s="4"/>
    </row>
    <row r="33" spans="1:16" x14ac:dyDescent="0.25">
      <c r="A33">
        <v>7</v>
      </c>
      <c r="B33" t="s">
        <v>23</v>
      </c>
      <c r="C33">
        <v>43</v>
      </c>
      <c r="D33" s="3">
        <v>65.58</v>
      </c>
      <c r="E33" s="3">
        <v>69.44</v>
      </c>
      <c r="F33" s="3">
        <v>43.42</v>
      </c>
      <c r="G33" s="3">
        <v>71.88</v>
      </c>
      <c r="H33" s="3">
        <v>77.3</v>
      </c>
      <c r="I33" s="3">
        <f t="shared" si="4"/>
        <v>327.62</v>
      </c>
      <c r="J33" s="4">
        <v>2</v>
      </c>
      <c r="K33" s="4">
        <v>12</v>
      </c>
      <c r="L33" s="4">
        <v>10</v>
      </c>
      <c r="M33" s="4">
        <v>10</v>
      </c>
      <c r="N33" s="4">
        <v>9</v>
      </c>
      <c r="O33" s="4">
        <f t="shared" si="5"/>
        <v>43</v>
      </c>
      <c r="P33" s="4"/>
    </row>
    <row r="34" spans="1:16" x14ac:dyDescent="0.25">
      <c r="A34">
        <v>8</v>
      </c>
      <c r="B34" t="s">
        <v>24</v>
      </c>
      <c r="C34">
        <v>59</v>
      </c>
      <c r="D34" s="3">
        <v>73.86</v>
      </c>
      <c r="E34" s="3">
        <v>60.8</v>
      </c>
      <c r="F34" s="3">
        <v>51.27</v>
      </c>
      <c r="G34" s="3">
        <v>62.37</v>
      </c>
      <c r="H34" s="3">
        <v>69.98</v>
      </c>
      <c r="I34" s="3">
        <f t="shared" si="4"/>
        <v>318.28000000000003</v>
      </c>
      <c r="J34" s="4">
        <v>10</v>
      </c>
      <c r="K34" s="4">
        <v>8</v>
      </c>
      <c r="L34" s="4">
        <v>22</v>
      </c>
      <c r="M34" s="4">
        <v>6</v>
      </c>
      <c r="N34" s="4">
        <v>13</v>
      </c>
      <c r="O34" s="4">
        <f t="shared" si="5"/>
        <v>59</v>
      </c>
      <c r="P34" s="4"/>
    </row>
    <row r="35" spans="1:16" x14ac:dyDescent="0.25">
      <c r="A35">
        <v>9</v>
      </c>
      <c r="B35" t="s">
        <v>25</v>
      </c>
      <c r="C35">
        <v>33</v>
      </c>
      <c r="D35" s="3">
        <v>61.64</v>
      </c>
      <c r="E35" s="3">
        <v>54.27</v>
      </c>
      <c r="F35" s="3">
        <v>53.58</v>
      </c>
      <c r="G35" s="3">
        <v>63</v>
      </c>
      <c r="H35" s="3">
        <v>67.09</v>
      </c>
      <c r="I35" s="3">
        <f t="shared" si="4"/>
        <v>299.58000000000004</v>
      </c>
      <c r="J35" s="4">
        <v>1</v>
      </c>
      <c r="K35" s="4">
        <v>2</v>
      </c>
      <c r="L35" s="4">
        <v>10</v>
      </c>
      <c r="M35" s="4">
        <v>8</v>
      </c>
      <c r="N35" s="4">
        <v>12</v>
      </c>
      <c r="O35" s="4">
        <f t="shared" si="5"/>
        <v>33</v>
      </c>
      <c r="P35" s="4"/>
    </row>
    <row r="36" spans="1:16" x14ac:dyDescent="0.25">
      <c r="A36">
        <v>10</v>
      </c>
      <c r="B36" t="s">
        <v>20</v>
      </c>
      <c r="C36">
        <v>22</v>
      </c>
      <c r="D36" s="3">
        <v>62.36</v>
      </c>
      <c r="E36" s="3">
        <v>68.91</v>
      </c>
      <c r="F36" s="3">
        <v>44.18</v>
      </c>
      <c r="G36" s="3">
        <v>54.18</v>
      </c>
      <c r="H36" s="3">
        <v>69.73</v>
      </c>
      <c r="I36" s="3">
        <f t="shared" si="4"/>
        <v>299.36</v>
      </c>
      <c r="J36" s="4">
        <v>1</v>
      </c>
      <c r="K36" s="4">
        <v>2</v>
      </c>
      <c r="L36" s="4">
        <v>6</v>
      </c>
      <c r="M36" s="4">
        <v>6</v>
      </c>
      <c r="N36" s="4">
        <v>7</v>
      </c>
      <c r="O36" s="4">
        <f t="shared" si="5"/>
        <v>22</v>
      </c>
      <c r="P36" s="4"/>
    </row>
    <row r="37" spans="1:16" x14ac:dyDescent="0.25">
      <c r="A37">
        <v>11</v>
      </c>
      <c r="B37" t="s">
        <v>58</v>
      </c>
      <c r="C37">
        <v>21</v>
      </c>
      <c r="D37" s="3">
        <v>67.87</v>
      </c>
      <c r="E37" s="3">
        <v>58.29</v>
      </c>
      <c r="F37" s="3">
        <v>43.57</v>
      </c>
      <c r="G37" s="3">
        <v>59.43</v>
      </c>
      <c r="H37" s="3">
        <v>68.14</v>
      </c>
      <c r="I37" s="3">
        <f t="shared" si="4"/>
        <v>297.3</v>
      </c>
      <c r="J37" s="4">
        <v>4</v>
      </c>
      <c r="K37" s="4">
        <v>3</v>
      </c>
      <c r="L37" s="4">
        <v>6</v>
      </c>
      <c r="M37" s="4">
        <v>1</v>
      </c>
      <c r="N37" s="4">
        <v>7</v>
      </c>
      <c r="O37" s="4">
        <f t="shared" si="5"/>
        <v>21</v>
      </c>
      <c r="P37" s="4"/>
    </row>
    <row r="38" spans="1:16" x14ac:dyDescent="0.25">
      <c r="A38">
        <v>12</v>
      </c>
      <c r="B38" t="s">
        <v>26</v>
      </c>
      <c r="C38">
        <v>74</v>
      </c>
      <c r="D38" s="3">
        <v>62.48</v>
      </c>
      <c r="E38" s="3">
        <v>55.27</v>
      </c>
      <c r="F38" s="3">
        <v>42.22</v>
      </c>
      <c r="G38" s="3">
        <v>62.09</v>
      </c>
      <c r="H38" s="3">
        <v>69.44</v>
      </c>
      <c r="I38" s="3">
        <f>SUM(D38:H38)</f>
        <v>291.5</v>
      </c>
      <c r="J38" s="4">
        <v>16</v>
      </c>
      <c r="K38" s="4">
        <v>14</v>
      </c>
      <c r="L38" s="4">
        <v>11</v>
      </c>
      <c r="M38" s="4">
        <v>9</v>
      </c>
      <c r="N38" s="4">
        <v>24</v>
      </c>
      <c r="O38" s="4">
        <f t="shared" si="5"/>
        <v>74</v>
      </c>
      <c r="P38" s="4"/>
    </row>
    <row r="39" spans="1:16" x14ac:dyDescent="0.25">
      <c r="A39" s="1"/>
      <c r="B39" s="1" t="s">
        <v>27</v>
      </c>
      <c r="C39" s="1">
        <f>SUM(C27:C38)</f>
        <v>472</v>
      </c>
      <c r="D39" s="15">
        <f t="shared" ref="D39" si="6">SUM(D27:D38)</f>
        <v>872.09</v>
      </c>
      <c r="E39" s="15">
        <f t="shared" ref="E39" si="7">SUM(E27:E38)</f>
        <v>826.60999999999979</v>
      </c>
      <c r="F39" s="15">
        <f t="shared" ref="F39" si="8">SUM(F27:F38)</f>
        <v>639.78000000000009</v>
      </c>
      <c r="G39" s="15">
        <f t="shared" ref="G39" si="9">SUM(G27:G38)</f>
        <v>803.93999999999994</v>
      </c>
      <c r="H39" s="15">
        <f t="shared" ref="H39" si="10">SUM(H27:H38)</f>
        <v>905.32000000000016</v>
      </c>
      <c r="I39" s="15">
        <f t="shared" ref="I39" si="11">SUM(I27:I38)</f>
        <v>4047.7400000000002</v>
      </c>
      <c r="J39" s="2"/>
      <c r="K39" s="2"/>
      <c r="L39" s="2"/>
      <c r="M39" s="2"/>
      <c r="N39" s="2"/>
      <c r="O39" s="4">
        <f t="shared" si="5"/>
        <v>0</v>
      </c>
      <c r="P39" s="4"/>
    </row>
    <row r="40" spans="1:16" x14ac:dyDescent="0.25">
      <c r="B40" t="s">
        <v>28</v>
      </c>
      <c r="D40" s="3">
        <v>72.67</v>
      </c>
      <c r="E40" s="3">
        <v>68.88</v>
      </c>
      <c r="F40" s="3">
        <v>53.32</v>
      </c>
      <c r="G40" s="3">
        <v>66.989999999999995</v>
      </c>
      <c r="H40" s="3">
        <v>75.45</v>
      </c>
      <c r="I40" s="3">
        <v>337.31</v>
      </c>
      <c r="J40" s="2">
        <f>SUM(J27:J38)</f>
        <v>96</v>
      </c>
      <c r="K40" s="2">
        <f>SUM(K27:K38)</f>
        <v>108</v>
      </c>
      <c r="L40" s="2">
        <f t="shared" ref="L40:N40" si="12">SUM(L27:L38)</f>
        <v>107</v>
      </c>
      <c r="M40" s="2">
        <f t="shared" si="12"/>
        <v>76</v>
      </c>
      <c r="N40" s="2">
        <f t="shared" si="12"/>
        <v>85</v>
      </c>
      <c r="O40" s="2">
        <f t="shared" si="5"/>
        <v>472</v>
      </c>
      <c r="P4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8"/>
  <sheetViews>
    <sheetView workbookViewId="0">
      <selection activeCell="B65" sqref="B65"/>
    </sheetView>
  </sheetViews>
  <sheetFormatPr defaultRowHeight="15" x14ac:dyDescent="0.25"/>
  <cols>
    <col min="10" max="10" width="13.140625" bestFit="1" customWidth="1"/>
    <col min="11" max="13" width="15.85546875" bestFit="1" customWidth="1"/>
    <col min="14" max="14" width="18.28515625" bestFit="1" customWidth="1"/>
    <col min="15" max="15" width="7.5703125" customWidth="1"/>
    <col min="16" max="16" width="13.140625" bestFit="1" customWidth="1"/>
    <col min="17" max="19" width="15.85546875" bestFit="1" customWidth="1"/>
    <col min="20" max="20" width="18.28515625" bestFit="1" customWidth="1"/>
    <col min="21" max="21" width="5.42578125" bestFit="1" customWidth="1"/>
  </cols>
  <sheetData>
    <row r="1" spans="1:16" x14ac:dyDescent="0.25">
      <c r="A1" t="s">
        <v>0</v>
      </c>
    </row>
    <row r="2" spans="1:16" x14ac:dyDescent="0.25">
      <c r="A2" t="s">
        <v>60</v>
      </c>
    </row>
    <row r="5" spans="1:16" x14ac:dyDescent="0.25">
      <c r="A5" t="s">
        <v>1</v>
      </c>
    </row>
    <row r="6" spans="1:16" x14ac:dyDescent="0.25">
      <c r="A6" s="1" t="s">
        <v>3</v>
      </c>
    </row>
    <row r="7" spans="1:16" x14ac:dyDescent="0.25">
      <c r="A7" t="s">
        <v>4</v>
      </c>
      <c r="B7" t="s">
        <v>5</v>
      </c>
      <c r="C7" t="s">
        <v>6</v>
      </c>
      <c r="D7" t="s">
        <v>7</v>
      </c>
      <c r="E7" t="s">
        <v>8</v>
      </c>
      <c r="F7" t="s">
        <v>9</v>
      </c>
      <c r="G7" t="s">
        <v>10</v>
      </c>
      <c r="H7" t="s">
        <v>11</v>
      </c>
      <c r="I7" s="11" t="s">
        <v>27</v>
      </c>
      <c r="J7" s="5" t="s">
        <v>12</v>
      </c>
      <c r="K7" s="5" t="s">
        <v>13</v>
      </c>
      <c r="L7" s="5" t="s">
        <v>14</v>
      </c>
      <c r="M7" s="5" t="s">
        <v>15</v>
      </c>
      <c r="N7" s="5" t="s">
        <v>16</v>
      </c>
      <c r="O7" s="5" t="s">
        <v>27</v>
      </c>
    </row>
    <row r="8" spans="1:16" x14ac:dyDescent="0.25">
      <c r="A8">
        <v>1</v>
      </c>
      <c r="B8" t="s">
        <v>18</v>
      </c>
      <c r="C8">
        <v>6</v>
      </c>
      <c r="D8" s="3">
        <v>83.5</v>
      </c>
      <c r="E8" s="3">
        <v>91</v>
      </c>
      <c r="F8" s="3">
        <v>90.83</v>
      </c>
      <c r="G8" s="3">
        <v>91.33</v>
      </c>
      <c r="H8" s="3">
        <v>96</v>
      </c>
      <c r="I8" s="3">
        <f>SUM(D8:H8)</f>
        <v>452.65999999999997</v>
      </c>
      <c r="J8" s="4">
        <v>5</v>
      </c>
      <c r="K8" s="4">
        <v>1</v>
      </c>
      <c r="L8" s="4">
        <v>0</v>
      </c>
      <c r="M8" s="4">
        <v>0</v>
      </c>
      <c r="N8" s="4">
        <v>0</v>
      </c>
      <c r="O8" s="4">
        <f>SUM(J8:N8)</f>
        <v>6</v>
      </c>
      <c r="P8" s="4"/>
    </row>
    <row r="9" spans="1:16" x14ac:dyDescent="0.25">
      <c r="A9">
        <v>2</v>
      </c>
      <c r="B9" t="s">
        <v>56</v>
      </c>
      <c r="C9">
        <v>38</v>
      </c>
      <c r="D9" s="3">
        <v>66.209999999999994</v>
      </c>
      <c r="E9" s="3">
        <v>76.209999999999994</v>
      </c>
      <c r="F9" s="3">
        <v>80.150000000000006</v>
      </c>
      <c r="G9" s="3">
        <v>80.44</v>
      </c>
      <c r="H9" s="3">
        <v>89.05</v>
      </c>
      <c r="I9" s="3">
        <f t="shared" ref="I9:I18" si="0">SUM(D9:H9)</f>
        <v>392.06</v>
      </c>
      <c r="J9" s="4">
        <v>19</v>
      </c>
      <c r="K9" s="4">
        <v>12</v>
      </c>
      <c r="L9" s="4">
        <v>4</v>
      </c>
      <c r="M9" s="4">
        <v>3</v>
      </c>
      <c r="N9" s="4">
        <v>0</v>
      </c>
      <c r="O9" s="4">
        <f t="shared" ref="O9:O21" si="1">SUM(J9:N9)</f>
        <v>38</v>
      </c>
      <c r="P9" s="4"/>
    </row>
    <row r="10" spans="1:16" x14ac:dyDescent="0.25">
      <c r="A10">
        <v>3</v>
      </c>
      <c r="B10" t="s">
        <v>22</v>
      </c>
      <c r="C10">
        <v>56</v>
      </c>
      <c r="D10" s="3">
        <v>73.819999999999993</v>
      </c>
      <c r="E10" s="3">
        <v>70.48</v>
      </c>
      <c r="F10" s="3">
        <v>77.709999999999994</v>
      </c>
      <c r="G10" s="3">
        <v>72.959999999999994</v>
      </c>
      <c r="H10" s="3">
        <v>82.91</v>
      </c>
      <c r="I10" s="3">
        <f t="shared" si="0"/>
        <v>377.88</v>
      </c>
      <c r="J10" s="4">
        <v>28</v>
      </c>
      <c r="K10" s="4">
        <v>8</v>
      </c>
      <c r="L10" s="4">
        <v>13</v>
      </c>
      <c r="M10" s="4">
        <v>4</v>
      </c>
      <c r="N10" s="4">
        <v>3</v>
      </c>
      <c r="O10" s="4">
        <f t="shared" si="1"/>
        <v>56</v>
      </c>
      <c r="P10" s="4"/>
    </row>
    <row r="11" spans="1:16" x14ac:dyDescent="0.25">
      <c r="A11">
        <v>4</v>
      </c>
      <c r="B11" t="s">
        <v>57</v>
      </c>
      <c r="C11">
        <v>34</v>
      </c>
      <c r="D11" s="3">
        <v>67.260000000000005</v>
      </c>
      <c r="E11" s="3">
        <v>63.88</v>
      </c>
      <c r="F11" s="3">
        <v>74.41</v>
      </c>
      <c r="G11" s="3">
        <v>80.680000000000007</v>
      </c>
      <c r="H11" s="3">
        <v>78.91</v>
      </c>
      <c r="I11" s="3">
        <f t="shared" si="0"/>
        <v>365.14</v>
      </c>
      <c r="J11" s="4">
        <v>12</v>
      </c>
      <c r="K11" s="4">
        <v>11</v>
      </c>
      <c r="L11" s="4">
        <v>6</v>
      </c>
      <c r="M11" s="4">
        <v>1</v>
      </c>
      <c r="N11" s="4">
        <v>4</v>
      </c>
      <c r="O11" s="4">
        <f t="shared" si="1"/>
        <v>34</v>
      </c>
      <c r="P11" s="4"/>
    </row>
    <row r="12" spans="1:16" x14ac:dyDescent="0.25">
      <c r="A12">
        <v>5</v>
      </c>
      <c r="B12" t="s">
        <v>23</v>
      </c>
      <c r="C12">
        <v>57</v>
      </c>
      <c r="D12" s="3">
        <v>66.53</v>
      </c>
      <c r="E12" s="3">
        <v>72.89</v>
      </c>
      <c r="F12" s="3">
        <v>71.680000000000007</v>
      </c>
      <c r="G12" s="3">
        <v>63.74</v>
      </c>
      <c r="H12" s="3">
        <v>74.95</v>
      </c>
      <c r="I12" s="3">
        <f t="shared" si="0"/>
        <v>349.79</v>
      </c>
      <c r="J12" s="4">
        <v>17</v>
      </c>
      <c r="K12" s="4">
        <v>17</v>
      </c>
      <c r="L12" s="4">
        <v>8</v>
      </c>
      <c r="M12" s="4">
        <v>9</v>
      </c>
      <c r="N12" s="4">
        <v>6</v>
      </c>
      <c r="O12" s="4">
        <f t="shared" si="1"/>
        <v>57</v>
      </c>
      <c r="P12" s="4"/>
    </row>
    <row r="13" spans="1:16" x14ac:dyDescent="0.25">
      <c r="A13">
        <v>6</v>
      </c>
      <c r="B13" t="s">
        <v>25</v>
      </c>
      <c r="C13">
        <v>30</v>
      </c>
      <c r="D13" s="3">
        <v>57.9</v>
      </c>
      <c r="E13" s="3">
        <v>54.1</v>
      </c>
      <c r="F13" s="3">
        <v>76.400000000000006</v>
      </c>
      <c r="G13" s="3">
        <v>75.400000000000006</v>
      </c>
      <c r="H13" s="3">
        <v>80.400000000000006</v>
      </c>
      <c r="I13" s="3">
        <f t="shared" si="0"/>
        <v>344.20000000000005</v>
      </c>
      <c r="J13" s="4">
        <v>8</v>
      </c>
      <c r="K13" s="4">
        <v>6</v>
      </c>
      <c r="L13" s="4">
        <v>8</v>
      </c>
      <c r="M13" s="4">
        <v>6</v>
      </c>
      <c r="N13" s="4">
        <v>2</v>
      </c>
      <c r="O13" s="4">
        <f t="shared" si="1"/>
        <v>30</v>
      </c>
      <c r="P13" s="4"/>
    </row>
    <row r="14" spans="1:16" x14ac:dyDescent="0.25">
      <c r="A14">
        <v>7</v>
      </c>
      <c r="B14" t="s">
        <v>20</v>
      </c>
      <c r="C14">
        <v>29</v>
      </c>
      <c r="D14" s="3">
        <v>62.79</v>
      </c>
      <c r="E14" s="3">
        <v>63.83</v>
      </c>
      <c r="F14" s="3">
        <v>65.069999999999993</v>
      </c>
      <c r="G14" s="3">
        <v>68.790000000000006</v>
      </c>
      <c r="H14" s="3">
        <v>71.59</v>
      </c>
      <c r="I14" s="3">
        <f t="shared" si="0"/>
        <v>332.07000000000005</v>
      </c>
      <c r="J14" s="4">
        <v>10</v>
      </c>
      <c r="K14" s="4">
        <v>4</v>
      </c>
      <c r="L14" s="4">
        <v>5</v>
      </c>
      <c r="M14" s="4">
        <v>3</v>
      </c>
      <c r="N14" s="4">
        <v>7</v>
      </c>
      <c r="O14" s="4">
        <f t="shared" si="1"/>
        <v>29</v>
      </c>
      <c r="P14" s="4"/>
    </row>
    <row r="15" spans="1:16" x14ac:dyDescent="0.25">
      <c r="A15">
        <v>8</v>
      </c>
      <c r="B15" t="s">
        <v>61</v>
      </c>
      <c r="C15">
        <v>38</v>
      </c>
      <c r="D15" s="3">
        <v>52.05</v>
      </c>
      <c r="E15" s="3">
        <v>63.68</v>
      </c>
      <c r="F15" s="3">
        <v>63.68</v>
      </c>
      <c r="G15" s="3">
        <v>75.55</v>
      </c>
      <c r="H15" s="3">
        <v>76.239999999999995</v>
      </c>
      <c r="I15" s="3">
        <f t="shared" si="0"/>
        <v>331.2</v>
      </c>
      <c r="J15" s="4">
        <v>15</v>
      </c>
      <c r="K15" s="4">
        <v>6</v>
      </c>
      <c r="L15" s="4">
        <v>4</v>
      </c>
      <c r="M15" s="4">
        <v>3</v>
      </c>
      <c r="N15" s="4">
        <v>10</v>
      </c>
      <c r="O15" s="4">
        <f t="shared" si="1"/>
        <v>38</v>
      </c>
      <c r="P15" s="4"/>
    </row>
    <row r="16" spans="1:16" x14ac:dyDescent="0.25">
      <c r="A16">
        <v>9</v>
      </c>
      <c r="B16" t="s">
        <v>24</v>
      </c>
      <c r="C16">
        <v>54</v>
      </c>
      <c r="D16" s="3">
        <v>54.78</v>
      </c>
      <c r="E16" s="3">
        <v>47.51</v>
      </c>
      <c r="F16" s="3">
        <v>59.43</v>
      </c>
      <c r="G16" s="3">
        <v>74.36</v>
      </c>
      <c r="H16" s="3">
        <v>77.2</v>
      </c>
      <c r="I16" s="3">
        <f t="shared" si="0"/>
        <v>313.27999999999997</v>
      </c>
      <c r="J16" s="4">
        <v>8</v>
      </c>
      <c r="K16" s="4">
        <v>14</v>
      </c>
      <c r="L16" s="4">
        <v>11</v>
      </c>
      <c r="M16" s="4">
        <v>7</v>
      </c>
      <c r="N16" s="4">
        <v>14</v>
      </c>
      <c r="O16" s="4">
        <f t="shared" si="1"/>
        <v>54</v>
      </c>
      <c r="P16" s="4"/>
    </row>
    <row r="17" spans="1:16" x14ac:dyDescent="0.25">
      <c r="A17">
        <v>10</v>
      </c>
      <c r="B17" t="s">
        <v>19</v>
      </c>
      <c r="C17">
        <v>38</v>
      </c>
      <c r="D17" s="3">
        <v>54.73</v>
      </c>
      <c r="E17" s="3">
        <v>65.81</v>
      </c>
      <c r="F17" s="3">
        <v>67.319999999999993</v>
      </c>
      <c r="G17" s="3">
        <v>60.77</v>
      </c>
      <c r="H17" s="3">
        <v>56.38</v>
      </c>
      <c r="I17" s="3">
        <f t="shared" si="0"/>
        <v>305.01</v>
      </c>
      <c r="J17" s="4">
        <v>1</v>
      </c>
      <c r="K17" s="4">
        <v>9</v>
      </c>
      <c r="L17" s="4">
        <v>12</v>
      </c>
      <c r="M17" s="4">
        <v>9</v>
      </c>
      <c r="N17" s="4">
        <v>7</v>
      </c>
      <c r="O17" s="4">
        <f t="shared" si="1"/>
        <v>38</v>
      </c>
      <c r="P17" s="4"/>
    </row>
    <row r="18" spans="1:16" x14ac:dyDescent="0.25">
      <c r="A18">
        <v>11</v>
      </c>
      <c r="B18" t="s">
        <v>26</v>
      </c>
      <c r="C18">
        <v>62</v>
      </c>
      <c r="D18" s="3">
        <v>51.02</v>
      </c>
      <c r="E18" s="3">
        <v>52.41</v>
      </c>
      <c r="F18" s="3">
        <v>67.16</v>
      </c>
      <c r="G18" s="3">
        <v>60.03</v>
      </c>
      <c r="H18" s="3">
        <v>71.42</v>
      </c>
      <c r="I18" s="3">
        <f t="shared" si="0"/>
        <v>302.04000000000002</v>
      </c>
      <c r="J18" s="4">
        <v>10</v>
      </c>
      <c r="K18" s="4">
        <v>13</v>
      </c>
      <c r="L18" s="4">
        <v>11</v>
      </c>
      <c r="M18" s="4">
        <v>10</v>
      </c>
      <c r="N18" s="4">
        <v>18</v>
      </c>
      <c r="O18" s="4">
        <f t="shared" si="1"/>
        <v>62</v>
      </c>
      <c r="P18" s="4"/>
    </row>
    <row r="19" spans="1:16" x14ac:dyDescent="0.25">
      <c r="A19">
        <v>12</v>
      </c>
      <c r="B19" t="s">
        <v>58</v>
      </c>
      <c r="C19">
        <v>22</v>
      </c>
      <c r="D19" s="3">
        <v>40.270000000000003</v>
      </c>
      <c r="E19" s="3">
        <v>36.729999999999997</v>
      </c>
      <c r="F19" s="3">
        <v>56.77</v>
      </c>
      <c r="G19" s="3">
        <v>66.86</v>
      </c>
      <c r="H19" s="3">
        <v>74.14</v>
      </c>
      <c r="I19" s="3">
        <f>SUM(D19:H19)</f>
        <v>274.77</v>
      </c>
      <c r="J19" s="4">
        <v>2</v>
      </c>
      <c r="K19" s="4">
        <v>5</v>
      </c>
      <c r="L19" s="4">
        <v>1</v>
      </c>
      <c r="M19" s="4">
        <v>2</v>
      </c>
      <c r="N19" s="4">
        <v>12</v>
      </c>
      <c r="O19" s="4">
        <f t="shared" si="1"/>
        <v>22</v>
      </c>
      <c r="P19" s="4"/>
    </row>
    <row r="20" spans="1:16" x14ac:dyDescent="0.25">
      <c r="A20" s="1"/>
      <c r="B20" s="1" t="s">
        <v>27</v>
      </c>
      <c r="C20" s="1">
        <f>SUM(C8:C19)</f>
        <v>464</v>
      </c>
      <c r="D20" s="15">
        <f t="shared" ref="D20:I20" si="2">SUM(D8:D19)</f>
        <v>730.8599999999999</v>
      </c>
      <c r="E20" s="15">
        <f t="shared" si="2"/>
        <v>758.52999999999986</v>
      </c>
      <c r="F20" s="15">
        <f t="shared" si="2"/>
        <v>850.60999999999979</v>
      </c>
      <c r="G20" s="15">
        <f t="shared" si="2"/>
        <v>870.90999999999985</v>
      </c>
      <c r="H20" s="15">
        <f t="shared" si="2"/>
        <v>929.19</v>
      </c>
      <c r="I20" s="15">
        <f t="shared" si="2"/>
        <v>4140.1000000000004</v>
      </c>
      <c r="J20" s="2"/>
      <c r="K20" s="2"/>
      <c r="L20" s="2"/>
      <c r="M20" s="2"/>
      <c r="N20" s="2"/>
      <c r="O20" s="4">
        <f t="shared" si="1"/>
        <v>0</v>
      </c>
      <c r="P20" s="4"/>
    </row>
    <row r="21" spans="1:16" x14ac:dyDescent="0.25">
      <c r="B21" t="s">
        <v>28</v>
      </c>
      <c r="D21" s="3">
        <v>60.91</v>
      </c>
      <c r="E21" s="3">
        <v>63.21</v>
      </c>
      <c r="F21" s="3">
        <v>70.88</v>
      </c>
      <c r="G21" s="3">
        <v>72.58</v>
      </c>
      <c r="H21" s="3">
        <v>77.430000000000007</v>
      </c>
      <c r="I21" s="3">
        <v>344.97</v>
      </c>
      <c r="J21" s="4">
        <f>SUM(J8:J19)</f>
        <v>135</v>
      </c>
      <c r="K21" s="4">
        <f>SUM(K8:K19)</f>
        <v>106</v>
      </c>
      <c r="L21" s="4">
        <f t="shared" ref="L21:N21" si="3">SUM(L8:L19)</f>
        <v>83</v>
      </c>
      <c r="M21" s="4">
        <f t="shared" si="3"/>
        <v>57</v>
      </c>
      <c r="N21" s="4">
        <f t="shared" si="3"/>
        <v>83</v>
      </c>
      <c r="O21" s="4">
        <f t="shared" si="1"/>
        <v>464</v>
      </c>
      <c r="P21" s="4"/>
    </row>
    <row r="24" spans="1:16" x14ac:dyDescent="0.25">
      <c r="A24" t="s">
        <v>29</v>
      </c>
    </row>
    <row r="25" spans="1:16" x14ac:dyDescent="0.25">
      <c r="A25" s="1" t="s">
        <v>3</v>
      </c>
    </row>
    <row r="26" spans="1:16" x14ac:dyDescent="0.25">
      <c r="A26" t="s">
        <v>4</v>
      </c>
      <c r="B26" t="s">
        <v>5</v>
      </c>
      <c r="C26" t="s">
        <v>6</v>
      </c>
      <c r="D26" t="s">
        <v>7</v>
      </c>
      <c r="E26" t="s">
        <v>8</v>
      </c>
      <c r="F26" t="s">
        <v>9</v>
      </c>
      <c r="G26" t="s">
        <v>10</v>
      </c>
      <c r="H26" t="s">
        <v>11</v>
      </c>
      <c r="I26" s="11" t="s">
        <v>27</v>
      </c>
      <c r="J26" s="5" t="s">
        <v>12</v>
      </c>
      <c r="K26" s="5" t="s">
        <v>13</v>
      </c>
      <c r="L26" s="5" t="s">
        <v>14</v>
      </c>
      <c r="M26" s="5" t="s">
        <v>15</v>
      </c>
      <c r="N26" s="5" t="s">
        <v>16</v>
      </c>
      <c r="O26" s="5" t="s">
        <v>27</v>
      </c>
    </row>
    <row r="27" spans="1:16" x14ac:dyDescent="0.25">
      <c r="A27">
        <v>1</v>
      </c>
      <c r="B27" t="s">
        <v>18</v>
      </c>
      <c r="C27">
        <v>5</v>
      </c>
      <c r="D27" s="3">
        <v>75</v>
      </c>
      <c r="E27" s="3">
        <v>86.8</v>
      </c>
      <c r="F27" s="3">
        <v>80.2</v>
      </c>
      <c r="G27" s="3">
        <v>82.6</v>
      </c>
      <c r="H27" s="3">
        <v>88</v>
      </c>
      <c r="I27" s="3">
        <f>SUM(D27:H27)</f>
        <v>412.6</v>
      </c>
      <c r="J27" s="4">
        <v>4</v>
      </c>
      <c r="K27" s="4">
        <v>1</v>
      </c>
      <c r="L27" s="4">
        <v>0</v>
      </c>
      <c r="M27" s="4">
        <v>0</v>
      </c>
      <c r="N27" s="4">
        <v>0</v>
      </c>
      <c r="O27" s="4">
        <f>SUM(J27:N27)</f>
        <v>5</v>
      </c>
      <c r="P27" s="4"/>
    </row>
    <row r="28" spans="1:16" x14ac:dyDescent="0.25">
      <c r="A28">
        <v>2</v>
      </c>
      <c r="B28" t="s">
        <v>56</v>
      </c>
      <c r="C28">
        <v>28</v>
      </c>
      <c r="D28" s="3">
        <v>73.709999999999994</v>
      </c>
      <c r="E28" s="3">
        <v>74.5</v>
      </c>
      <c r="F28" s="3">
        <v>69.040000000000006</v>
      </c>
      <c r="G28" s="3">
        <v>83.71</v>
      </c>
      <c r="H28" s="3">
        <v>78.14</v>
      </c>
      <c r="I28" s="3">
        <f t="shared" ref="I28:I37" si="4">SUM(D28:H28)</f>
        <v>379.09999999999997</v>
      </c>
      <c r="J28" s="4">
        <v>12</v>
      </c>
      <c r="K28" s="4">
        <v>10</v>
      </c>
      <c r="L28" s="4">
        <v>3</v>
      </c>
      <c r="M28" s="4">
        <v>0</v>
      </c>
      <c r="N28" s="4">
        <v>3</v>
      </c>
      <c r="O28" s="4">
        <f t="shared" ref="O28:O40" si="5">SUM(J28:N28)</f>
        <v>28</v>
      </c>
      <c r="P28" s="4"/>
    </row>
    <row r="29" spans="1:16" x14ac:dyDescent="0.25">
      <c r="A29">
        <v>3</v>
      </c>
      <c r="B29" t="s">
        <v>57</v>
      </c>
      <c r="C29">
        <v>40</v>
      </c>
      <c r="D29" s="3">
        <v>67.430000000000007</v>
      </c>
      <c r="E29" s="3">
        <v>67.180000000000007</v>
      </c>
      <c r="F29" s="3">
        <v>75.38</v>
      </c>
      <c r="G29" s="3">
        <v>79.73</v>
      </c>
      <c r="H29" s="3">
        <v>80.83</v>
      </c>
      <c r="I29" s="3">
        <f t="shared" si="4"/>
        <v>370.55</v>
      </c>
      <c r="J29" s="4">
        <v>9</v>
      </c>
      <c r="K29" s="4">
        <v>16</v>
      </c>
      <c r="L29" s="4">
        <v>7</v>
      </c>
      <c r="M29" s="4">
        <v>8</v>
      </c>
      <c r="N29" s="4">
        <v>0</v>
      </c>
      <c r="O29" s="4">
        <f t="shared" si="5"/>
        <v>40</v>
      </c>
      <c r="P29" s="4"/>
    </row>
    <row r="30" spans="1:16" x14ac:dyDescent="0.25">
      <c r="A30">
        <v>4</v>
      </c>
      <c r="B30" t="s">
        <v>21</v>
      </c>
      <c r="C30">
        <v>40</v>
      </c>
      <c r="D30" s="3">
        <v>66.25</v>
      </c>
      <c r="E30" s="3">
        <v>74.349999999999994</v>
      </c>
      <c r="F30" s="3">
        <v>69.400000000000006</v>
      </c>
      <c r="G30" s="3">
        <v>73.680000000000007</v>
      </c>
      <c r="H30" s="3">
        <v>83.43</v>
      </c>
      <c r="I30" s="3">
        <f t="shared" si="4"/>
        <v>367.11</v>
      </c>
      <c r="J30" s="4">
        <v>17</v>
      </c>
      <c r="K30" s="4">
        <v>6</v>
      </c>
      <c r="L30" s="4">
        <v>9</v>
      </c>
      <c r="M30" s="4">
        <v>5</v>
      </c>
      <c r="N30" s="4">
        <v>3</v>
      </c>
      <c r="O30" s="4">
        <f t="shared" si="5"/>
        <v>40</v>
      </c>
      <c r="P30" s="4"/>
    </row>
    <row r="31" spans="1:16" x14ac:dyDescent="0.25">
      <c r="A31">
        <v>5</v>
      </c>
      <c r="B31" t="s">
        <v>23</v>
      </c>
      <c r="C31">
        <v>33</v>
      </c>
      <c r="D31" s="3">
        <v>59.27</v>
      </c>
      <c r="E31" s="3">
        <v>71.36</v>
      </c>
      <c r="F31" s="3">
        <v>60.73</v>
      </c>
      <c r="G31" s="3">
        <v>76.36</v>
      </c>
      <c r="H31" s="3">
        <v>76.73</v>
      </c>
      <c r="I31" s="3">
        <f t="shared" si="4"/>
        <v>344.45</v>
      </c>
      <c r="J31" s="4">
        <v>8</v>
      </c>
      <c r="K31" s="4">
        <v>6</v>
      </c>
      <c r="L31" s="4">
        <v>10</v>
      </c>
      <c r="M31" s="4">
        <v>8</v>
      </c>
      <c r="N31" s="4">
        <v>1</v>
      </c>
      <c r="O31" s="4">
        <f t="shared" si="5"/>
        <v>33</v>
      </c>
      <c r="P31" s="4"/>
    </row>
    <row r="32" spans="1:16" x14ac:dyDescent="0.25">
      <c r="A32">
        <v>6</v>
      </c>
      <c r="B32" t="s">
        <v>22</v>
      </c>
      <c r="C32">
        <v>50</v>
      </c>
      <c r="D32" s="3">
        <v>64.72</v>
      </c>
      <c r="E32" s="3">
        <v>62.5</v>
      </c>
      <c r="F32" s="3">
        <v>68.92</v>
      </c>
      <c r="G32" s="3">
        <v>67.84</v>
      </c>
      <c r="H32" s="3">
        <v>70.540000000000006</v>
      </c>
      <c r="I32" s="3">
        <f t="shared" si="4"/>
        <v>334.52000000000004</v>
      </c>
      <c r="J32" s="4">
        <v>9</v>
      </c>
      <c r="K32" s="4">
        <v>12</v>
      </c>
      <c r="L32" s="4">
        <v>11</v>
      </c>
      <c r="M32" s="4">
        <v>11</v>
      </c>
      <c r="N32" s="4">
        <v>7</v>
      </c>
      <c r="O32" s="4">
        <f t="shared" si="5"/>
        <v>50</v>
      </c>
      <c r="P32" s="4"/>
    </row>
    <row r="33" spans="1:16" x14ac:dyDescent="0.25">
      <c r="A33">
        <v>7</v>
      </c>
      <c r="B33" t="s">
        <v>58</v>
      </c>
      <c r="C33">
        <v>24</v>
      </c>
      <c r="D33" s="3">
        <v>67.59</v>
      </c>
      <c r="E33" s="3">
        <v>60.36</v>
      </c>
      <c r="F33" s="3">
        <v>61.22</v>
      </c>
      <c r="G33" s="3">
        <v>73.819999999999993</v>
      </c>
      <c r="H33" s="3">
        <v>60.73</v>
      </c>
      <c r="I33" s="3">
        <f t="shared" si="4"/>
        <v>323.72000000000003</v>
      </c>
      <c r="J33" s="4">
        <v>1</v>
      </c>
      <c r="K33" s="4">
        <v>5</v>
      </c>
      <c r="L33" s="4">
        <v>8</v>
      </c>
      <c r="M33" s="4">
        <v>6</v>
      </c>
      <c r="N33" s="4">
        <v>4</v>
      </c>
      <c r="O33" s="4">
        <f t="shared" si="5"/>
        <v>24</v>
      </c>
      <c r="P33" s="4"/>
    </row>
    <row r="34" spans="1:16" x14ac:dyDescent="0.25">
      <c r="A34">
        <v>8</v>
      </c>
      <c r="B34" t="s">
        <v>24</v>
      </c>
      <c r="C34">
        <v>44</v>
      </c>
      <c r="D34" s="3">
        <v>48.45</v>
      </c>
      <c r="E34" s="3">
        <v>65.83</v>
      </c>
      <c r="F34" s="3">
        <v>50.77</v>
      </c>
      <c r="G34" s="3">
        <v>80.14</v>
      </c>
      <c r="H34" s="3">
        <v>72.45</v>
      </c>
      <c r="I34" s="3">
        <f t="shared" si="4"/>
        <v>317.64</v>
      </c>
      <c r="J34" s="4">
        <v>9</v>
      </c>
      <c r="K34" s="4">
        <v>5</v>
      </c>
      <c r="L34" s="4">
        <v>9</v>
      </c>
      <c r="M34" s="4">
        <v>14</v>
      </c>
      <c r="N34" s="4">
        <v>7</v>
      </c>
      <c r="O34" s="4">
        <f t="shared" si="5"/>
        <v>44</v>
      </c>
      <c r="P34" s="4"/>
    </row>
    <row r="35" spans="1:16" x14ac:dyDescent="0.25">
      <c r="A35">
        <v>9</v>
      </c>
      <c r="B35" t="s">
        <v>25</v>
      </c>
      <c r="C35">
        <v>29</v>
      </c>
      <c r="D35" s="3">
        <v>44.03</v>
      </c>
      <c r="E35" s="3">
        <v>52.96</v>
      </c>
      <c r="F35" s="3">
        <v>61.44</v>
      </c>
      <c r="G35" s="3">
        <v>68.739999999999995</v>
      </c>
      <c r="H35" s="3">
        <v>71.92</v>
      </c>
      <c r="I35" s="3">
        <f t="shared" si="4"/>
        <v>299.09000000000003</v>
      </c>
      <c r="J35" s="4">
        <v>0</v>
      </c>
      <c r="K35" s="4">
        <v>7</v>
      </c>
      <c r="L35" s="4">
        <v>8</v>
      </c>
      <c r="M35" s="4">
        <v>6</v>
      </c>
      <c r="N35" s="4">
        <v>8</v>
      </c>
      <c r="O35" s="4">
        <f t="shared" si="5"/>
        <v>29</v>
      </c>
      <c r="P35" s="4"/>
    </row>
    <row r="36" spans="1:16" x14ac:dyDescent="0.25">
      <c r="A36">
        <v>10</v>
      </c>
      <c r="B36" t="s">
        <v>20</v>
      </c>
      <c r="C36">
        <v>20</v>
      </c>
      <c r="D36" s="3">
        <v>56.6</v>
      </c>
      <c r="E36" s="3">
        <v>46.75</v>
      </c>
      <c r="F36" s="3">
        <v>61</v>
      </c>
      <c r="G36" s="3">
        <v>57.4</v>
      </c>
      <c r="H36" s="3">
        <v>67.900000000000006</v>
      </c>
      <c r="I36" s="3">
        <f t="shared" si="4"/>
        <v>289.64999999999998</v>
      </c>
      <c r="J36" s="4">
        <v>4</v>
      </c>
      <c r="K36" s="4">
        <v>2</v>
      </c>
      <c r="L36" s="4">
        <v>2</v>
      </c>
      <c r="M36" s="4">
        <v>4</v>
      </c>
      <c r="N36" s="4">
        <v>8</v>
      </c>
      <c r="O36" s="4">
        <f t="shared" si="5"/>
        <v>20</v>
      </c>
      <c r="P36" s="4"/>
    </row>
    <row r="37" spans="1:16" x14ac:dyDescent="0.25">
      <c r="A37">
        <v>11</v>
      </c>
      <c r="B37" t="s">
        <v>26</v>
      </c>
      <c r="C37">
        <v>60</v>
      </c>
      <c r="D37" s="3">
        <v>55.03</v>
      </c>
      <c r="E37" s="3">
        <v>57.48</v>
      </c>
      <c r="F37" s="3">
        <v>60.65</v>
      </c>
      <c r="G37" s="3">
        <v>51.46</v>
      </c>
      <c r="H37" s="3">
        <v>56.3</v>
      </c>
      <c r="I37" s="3">
        <f t="shared" si="4"/>
        <v>280.92</v>
      </c>
      <c r="J37" s="4">
        <v>2</v>
      </c>
      <c r="K37" s="4">
        <v>12</v>
      </c>
      <c r="L37" s="4">
        <v>11</v>
      </c>
      <c r="M37" s="4">
        <v>10</v>
      </c>
      <c r="N37" s="4">
        <v>25</v>
      </c>
      <c r="O37" s="4">
        <f t="shared" si="5"/>
        <v>60</v>
      </c>
      <c r="P37" s="4"/>
    </row>
    <row r="38" spans="1:16" x14ac:dyDescent="0.25">
      <c r="A38">
        <v>12</v>
      </c>
      <c r="B38" t="s">
        <v>19</v>
      </c>
      <c r="C38">
        <v>35</v>
      </c>
      <c r="D38" s="3">
        <v>33.14</v>
      </c>
      <c r="E38" s="3">
        <v>27.31</v>
      </c>
      <c r="F38" s="3">
        <v>54.4</v>
      </c>
      <c r="G38" s="3">
        <v>59.46</v>
      </c>
      <c r="H38" s="3">
        <v>63.57</v>
      </c>
      <c r="I38" s="3">
        <f>SUM(D38:H38)</f>
        <v>237.88</v>
      </c>
      <c r="J38" s="4">
        <v>0</v>
      </c>
      <c r="K38" s="4">
        <v>3</v>
      </c>
      <c r="L38" s="4">
        <v>4</v>
      </c>
      <c r="M38" s="4">
        <v>9</v>
      </c>
      <c r="N38" s="4">
        <v>19</v>
      </c>
      <c r="O38" s="4">
        <f t="shared" si="5"/>
        <v>35</v>
      </c>
      <c r="P38" s="4"/>
    </row>
    <row r="39" spans="1:16" x14ac:dyDescent="0.25">
      <c r="A39" s="1"/>
      <c r="B39" s="1" t="s">
        <v>27</v>
      </c>
      <c r="C39" s="1">
        <f>SUM(C27:C38)</f>
        <v>408</v>
      </c>
      <c r="D39" s="15">
        <f t="shared" ref="D39" si="6">SUM(D27:D38)</f>
        <v>711.22</v>
      </c>
      <c r="E39" s="15">
        <f t="shared" ref="E39" si="7">SUM(E27:E38)</f>
        <v>747.38000000000011</v>
      </c>
      <c r="F39" s="15">
        <f t="shared" ref="F39" si="8">SUM(F27:F38)</f>
        <v>773.14999999999986</v>
      </c>
      <c r="G39" s="15">
        <f t="shared" ref="G39" si="9">SUM(G27:G38)</f>
        <v>854.94</v>
      </c>
      <c r="H39" s="15">
        <f t="shared" ref="H39" si="10">SUM(H27:H38)</f>
        <v>870.54</v>
      </c>
      <c r="I39" s="15">
        <f t="shared" ref="I39" si="11">SUM(I27:I38)</f>
        <v>3957.2300000000005</v>
      </c>
      <c r="J39" s="2"/>
      <c r="K39" s="2"/>
      <c r="L39" s="2"/>
      <c r="M39" s="2"/>
      <c r="N39" s="2"/>
      <c r="O39" s="4">
        <f t="shared" si="5"/>
        <v>0</v>
      </c>
      <c r="P39" s="4"/>
    </row>
    <row r="40" spans="1:16" x14ac:dyDescent="0.25">
      <c r="B40" t="s">
        <v>28</v>
      </c>
      <c r="D40" s="3">
        <v>59.27</v>
      </c>
      <c r="E40" s="3">
        <v>62.28</v>
      </c>
      <c r="F40" s="3">
        <v>64.430000000000007</v>
      </c>
      <c r="G40" s="3">
        <v>71.25</v>
      </c>
      <c r="H40" s="3">
        <v>72.55</v>
      </c>
      <c r="I40" s="3">
        <v>329.83</v>
      </c>
      <c r="J40" s="2">
        <f>SUM(J27:J38)</f>
        <v>75</v>
      </c>
      <c r="K40" s="2">
        <f>SUM(K27:K38)</f>
        <v>85</v>
      </c>
      <c r="L40" s="2">
        <f t="shared" ref="L40:N40" si="12">SUM(L27:L38)</f>
        <v>82</v>
      </c>
      <c r="M40" s="2">
        <f t="shared" si="12"/>
        <v>81</v>
      </c>
      <c r="N40" s="2">
        <f t="shared" si="12"/>
        <v>85</v>
      </c>
      <c r="O40" s="2">
        <f t="shared" si="5"/>
        <v>408</v>
      </c>
      <c r="P40" s="2"/>
    </row>
    <row r="43" spans="1:16" x14ac:dyDescent="0.25">
      <c r="A43" t="s">
        <v>59</v>
      </c>
    </row>
    <row r="44" spans="1:16" x14ac:dyDescent="0.25">
      <c r="A44" s="1" t="s">
        <v>3</v>
      </c>
    </row>
    <row r="45" spans="1:16" x14ac:dyDescent="0.25">
      <c r="A45" t="s">
        <v>4</v>
      </c>
      <c r="B45" t="s">
        <v>5</v>
      </c>
      <c r="C45" t="s">
        <v>6</v>
      </c>
      <c r="D45" t="s">
        <v>7</v>
      </c>
      <c r="E45" t="s">
        <v>8</v>
      </c>
      <c r="F45" t="s">
        <v>9</v>
      </c>
      <c r="G45" t="s">
        <v>10</v>
      </c>
      <c r="H45" t="s">
        <v>11</v>
      </c>
      <c r="I45" s="11" t="s">
        <v>27</v>
      </c>
      <c r="J45" s="5" t="s">
        <v>12</v>
      </c>
      <c r="K45" s="5" t="s">
        <v>13</v>
      </c>
      <c r="L45" s="5" t="s">
        <v>14</v>
      </c>
      <c r="M45" s="5" t="s">
        <v>15</v>
      </c>
      <c r="N45" s="5" t="s">
        <v>16</v>
      </c>
      <c r="O45" s="5" t="s">
        <v>27</v>
      </c>
    </row>
    <row r="46" spans="1:16" x14ac:dyDescent="0.25">
      <c r="A46">
        <v>1</v>
      </c>
      <c r="B46" t="s">
        <v>18</v>
      </c>
      <c r="C46">
        <v>9</v>
      </c>
      <c r="D46" s="3">
        <v>76.33</v>
      </c>
      <c r="E46" s="3">
        <v>82.33</v>
      </c>
      <c r="F46" s="3">
        <v>88.33</v>
      </c>
      <c r="G46" s="3">
        <v>81.67</v>
      </c>
      <c r="H46" s="3">
        <v>80.33</v>
      </c>
      <c r="I46" s="3">
        <f>SUM(D46:H46)</f>
        <v>408.99</v>
      </c>
      <c r="J46" s="4">
        <v>6</v>
      </c>
      <c r="K46" s="4">
        <v>3</v>
      </c>
      <c r="L46" s="4">
        <v>0</v>
      </c>
      <c r="M46" s="4">
        <v>0</v>
      </c>
      <c r="N46" s="4">
        <v>0</v>
      </c>
      <c r="O46" s="4">
        <f>SUM(J46:N46)</f>
        <v>9</v>
      </c>
      <c r="P46" s="4"/>
    </row>
    <row r="47" spans="1:16" x14ac:dyDescent="0.25">
      <c r="A47">
        <v>2</v>
      </c>
      <c r="B47" t="s">
        <v>22</v>
      </c>
      <c r="C47">
        <v>55</v>
      </c>
      <c r="D47" s="3">
        <v>66.819999999999993</v>
      </c>
      <c r="E47" s="3">
        <v>74.849999999999994</v>
      </c>
      <c r="F47" s="3">
        <v>82.76</v>
      </c>
      <c r="G47" s="3">
        <v>82.98</v>
      </c>
      <c r="H47" s="3">
        <v>84.07</v>
      </c>
      <c r="I47" s="3">
        <f t="shared" ref="I47:I56" si="13">SUM(D47:H47)</f>
        <v>391.48</v>
      </c>
      <c r="J47" s="4">
        <v>30</v>
      </c>
      <c r="K47" s="4">
        <v>9</v>
      </c>
      <c r="L47" s="4">
        <v>14</v>
      </c>
      <c r="M47" s="4">
        <v>2</v>
      </c>
      <c r="N47" s="4">
        <v>0</v>
      </c>
      <c r="O47" s="4">
        <f t="shared" ref="O47:O59" si="14">SUM(J47:N47)</f>
        <v>55</v>
      </c>
      <c r="P47" s="4"/>
    </row>
    <row r="48" spans="1:16" x14ac:dyDescent="0.25">
      <c r="A48">
        <v>3</v>
      </c>
      <c r="B48" t="s">
        <v>57</v>
      </c>
      <c r="C48">
        <v>37</v>
      </c>
      <c r="D48" s="3">
        <v>71.14</v>
      </c>
      <c r="E48" s="3">
        <v>76.760000000000005</v>
      </c>
      <c r="F48" s="3">
        <v>80.86</v>
      </c>
      <c r="G48" s="3">
        <v>77.540000000000006</v>
      </c>
      <c r="H48" s="3">
        <v>80.95</v>
      </c>
      <c r="I48" s="3">
        <f t="shared" si="13"/>
        <v>387.25</v>
      </c>
      <c r="J48" s="4">
        <v>19</v>
      </c>
      <c r="K48" s="4">
        <v>11</v>
      </c>
      <c r="L48" s="4">
        <v>3</v>
      </c>
      <c r="M48" s="4">
        <v>3</v>
      </c>
      <c r="N48" s="4">
        <v>1</v>
      </c>
      <c r="O48" s="4">
        <f t="shared" si="14"/>
        <v>37</v>
      </c>
      <c r="P48" s="4"/>
    </row>
    <row r="49" spans="1:21" x14ac:dyDescent="0.25">
      <c r="A49">
        <v>4</v>
      </c>
      <c r="B49" t="s">
        <v>56</v>
      </c>
      <c r="C49">
        <v>42</v>
      </c>
      <c r="D49" s="3">
        <v>63.98</v>
      </c>
      <c r="E49" s="3">
        <v>57.43</v>
      </c>
      <c r="F49" s="3">
        <v>72.92</v>
      </c>
      <c r="G49" s="3">
        <v>70.5</v>
      </c>
      <c r="H49" s="3">
        <v>73.78</v>
      </c>
      <c r="I49" s="3">
        <f t="shared" si="13"/>
        <v>338.61</v>
      </c>
      <c r="J49" s="4">
        <v>12</v>
      </c>
      <c r="K49" s="4">
        <v>11</v>
      </c>
      <c r="L49" s="4">
        <v>5</v>
      </c>
      <c r="M49" s="4">
        <v>9</v>
      </c>
      <c r="N49" s="4">
        <v>5</v>
      </c>
      <c r="O49" s="4">
        <f t="shared" si="14"/>
        <v>42</v>
      </c>
      <c r="P49" s="4"/>
    </row>
    <row r="50" spans="1:21" x14ac:dyDescent="0.25">
      <c r="A50">
        <v>5</v>
      </c>
      <c r="B50" t="s">
        <v>21</v>
      </c>
      <c r="C50">
        <v>42</v>
      </c>
      <c r="D50" s="3">
        <v>55.5</v>
      </c>
      <c r="E50" s="3">
        <v>69.790000000000006</v>
      </c>
      <c r="F50" s="3">
        <v>65.33</v>
      </c>
      <c r="G50" s="3">
        <v>64.709999999999994</v>
      </c>
      <c r="H50" s="3">
        <v>64.14</v>
      </c>
      <c r="I50" s="3">
        <f t="shared" si="13"/>
        <v>319.46999999999997</v>
      </c>
      <c r="J50" s="4">
        <v>2</v>
      </c>
      <c r="K50" s="4">
        <v>17</v>
      </c>
      <c r="L50" s="4">
        <v>10</v>
      </c>
      <c r="M50" s="4">
        <v>3</v>
      </c>
      <c r="N50" s="4">
        <v>10</v>
      </c>
      <c r="O50" s="4">
        <f t="shared" si="14"/>
        <v>42</v>
      </c>
      <c r="P50" s="4"/>
    </row>
    <row r="51" spans="1:21" x14ac:dyDescent="0.25">
      <c r="A51">
        <v>6</v>
      </c>
      <c r="B51" t="s">
        <v>23</v>
      </c>
      <c r="C51">
        <v>54</v>
      </c>
      <c r="D51" s="3">
        <v>55.04</v>
      </c>
      <c r="E51" s="3">
        <v>55.19</v>
      </c>
      <c r="F51" s="3">
        <v>66.040000000000006</v>
      </c>
      <c r="G51" s="3">
        <v>73</v>
      </c>
      <c r="H51" s="3">
        <v>69.7</v>
      </c>
      <c r="I51" s="3">
        <f t="shared" si="13"/>
        <v>318.96999999999997</v>
      </c>
      <c r="J51" s="4">
        <v>9</v>
      </c>
      <c r="K51" s="4">
        <v>8</v>
      </c>
      <c r="L51" s="4">
        <v>10</v>
      </c>
      <c r="M51" s="4">
        <v>10</v>
      </c>
      <c r="N51" s="4">
        <v>17</v>
      </c>
      <c r="O51" s="4">
        <f t="shared" si="14"/>
        <v>54</v>
      </c>
      <c r="P51" s="4"/>
    </row>
    <row r="52" spans="1:21" x14ac:dyDescent="0.25">
      <c r="A52">
        <v>7</v>
      </c>
      <c r="B52" t="s">
        <v>24</v>
      </c>
      <c r="C52">
        <v>68</v>
      </c>
      <c r="D52" s="3">
        <v>58.24</v>
      </c>
      <c r="E52" s="3">
        <v>65.44</v>
      </c>
      <c r="F52" s="3">
        <v>60.5</v>
      </c>
      <c r="G52" s="3">
        <v>71.66</v>
      </c>
      <c r="H52" s="3">
        <v>61.54</v>
      </c>
      <c r="I52" s="3">
        <f t="shared" si="13"/>
        <v>317.38</v>
      </c>
      <c r="J52" s="4">
        <v>4</v>
      </c>
      <c r="K52" s="4">
        <v>19</v>
      </c>
      <c r="L52" s="4">
        <v>19</v>
      </c>
      <c r="M52" s="4">
        <v>16</v>
      </c>
      <c r="N52" s="4">
        <v>10</v>
      </c>
      <c r="O52" s="4">
        <f t="shared" si="14"/>
        <v>68</v>
      </c>
      <c r="P52" s="4"/>
    </row>
    <row r="53" spans="1:21" x14ac:dyDescent="0.25">
      <c r="A53">
        <v>8</v>
      </c>
      <c r="B53" t="s">
        <v>26</v>
      </c>
      <c r="C53">
        <v>85</v>
      </c>
      <c r="D53" s="3">
        <v>60.54</v>
      </c>
      <c r="E53" s="3">
        <v>66.930000000000007</v>
      </c>
      <c r="F53" s="3">
        <v>69.290000000000006</v>
      </c>
      <c r="G53" s="3">
        <v>60.23</v>
      </c>
      <c r="H53" s="3">
        <v>55.92</v>
      </c>
      <c r="I53" s="3">
        <f t="shared" si="13"/>
        <v>312.91000000000003</v>
      </c>
      <c r="J53" s="4">
        <v>14</v>
      </c>
      <c r="K53" s="4">
        <v>18</v>
      </c>
      <c r="L53" s="4">
        <v>17</v>
      </c>
      <c r="M53" s="4">
        <v>14</v>
      </c>
      <c r="N53" s="4">
        <v>22</v>
      </c>
      <c r="O53" s="4">
        <f t="shared" si="14"/>
        <v>85</v>
      </c>
      <c r="P53" s="4"/>
    </row>
    <row r="54" spans="1:21" x14ac:dyDescent="0.25">
      <c r="A54">
        <v>9</v>
      </c>
      <c r="B54" t="s">
        <v>19</v>
      </c>
      <c r="C54">
        <v>31</v>
      </c>
      <c r="D54" s="3">
        <v>49.58</v>
      </c>
      <c r="E54" s="3">
        <v>48.61</v>
      </c>
      <c r="F54" s="3">
        <v>85.42</v>
      </c>
      <c r="G54" s="3">
        <v>62.26</v>
      </c>
      <c r="H54" s="3">
        <v>61.68</v>
      </c>
      <c r="I54" s="3">
        <f t="shared" si="13"/>
        <v>307.55</v>
      </c>
      <c r="J54" s="4">
        <v>3</v>
      </c>
      <c r="K54" s="4">
        <v>7</v>
      </c>
      <c r="L54" s="4">
        <v>8</v>
      </c>
      <c r="M54" s="4">
        <v>6</v>
      </c>
      <c r="N54" s="4">
        <v>7</v>
      </c>
      <c r="O54" s="4">
        <f t="shared" si="14"/>
        <v>31</v>
      </c>
      <c r="P54" s="4"/>
    </row>
    <row r="55" spans="1:21" x14ac:dyDescent="0.25">
      <c r="A55">
        <v>10</v>
      </c>
      <c r="B55" t="s">
        <v>20</v>
      </c>
      <c r="C55">
        <v>21</v>
      </c>
      <c r="D55" s="3">
        <v>50.14</v>
      </c>
      <c r="E55" s="3">
        <v>55.9</v>
      </c>
      <c r="F55" s="3">
        <v>78.709999999999994</v>
      </c>
      <c r="G55" s="3">
        <v>65.290000000000006</v>
      </c>
      <c r="H55" s="3">
        <v>54</v>
      </c>
      <c r="I55" s="3">
        <f t="shared" si="13"/>
        <v>304.04000000000002</v>
      </c>
      <c r="J55" s="4">
        <v>0</v>
      </c>
      <c r="K55" s="4">
        <v>6</v>
      </c>
      <c r="L55" s="4">
        <v>4</v>
      </c>
      <c r="M55" s="4">
        <v>7</v>
      </c>
      <c r="N55" s="4">
        <v>4</v>
      </c>
      <c r="O55" s="4">
        <f t="shared" si="14"/>
        <v>21</v>
      </c>
      <c r="P55" s="4"/>
    </row>
    <row r="56" spans="1:21" x14ac:dyDescent="0.25">
      <c r="A56">
        <v>11</v>
      </c>
      <c r="B56" t="s">
        <v>58</v>
      </c>
      <c r="C56">
        <v>17</v>
      </c>
      <c r="D56" s="3">
        <v>56.88</v>
      </c>
      <c r="E56" s="3">
        <v>53.88</v>
      </c>
      <c r="F56" s="3">
        <v>79.349999999999994</v>
      </c>
      <c r="G56" s="3">
        <v>46.53</v>
      </c>
      <c r="H56" s="3">
        <v>59.59</v>
      </c>
      <c r="I56" s="3">
        <f t="shared" si="13"/>
        <v>296.23</v>
      </c>
      <c r="J56" s="4">
        <v>1</v>
      </c>
      <c r="K56" s="4">
        <v>3</v>
      </c>
      <c r="L56" s="4">
        <v>4</v>
      </c>
      <c r="M56" s="4">
        <v>5</v>
      </c>
      <c r="N56" s="4">
        <v>4</v>
      </c>
      <c r="O56" s="4">
        <f t="shared" si="14"/>
        <v>17</v>
      </c>
      <c r="P56" s="4"/>
    </row>
    <row r="57" spans="1:21" x14ac:dyDescent="0.25">
      <c r="A57">
        <v>12</v>
      </c>
      <c r="B57" t="s">
        <v>25</v>
      </c>
      <c r="C57">
        <v>32</v>
      </c>
      <c r="D57" s="3">
        <v>46.48</v>
      </c>
      <c r="E57" s="3">
        <v>53.66</v>
      </c>
      <c r="F57" s="3">
        <v>64.349999999999994</v>
      </c>
      <c r="G57" s="3">
        <v>56.83</v>
      </c>
      <c r="H57" s="3">
        <v>58.65</v>
      </c>
      <c r="I57" s="3">
        <f>SUM(D57:H57)</f>
        <v>279.96999999999997</v>
      </c>
      <c r="J57" s="4">
        <v>4</v>
      </c>
      <c r="K57" s="4">
        <v>3</v>
      </c>
      <c r="L57" s="4">
        <v>8</v>
      </c>
      <c r="M57" s="4">
        <v>2</v>
      </c>
      <c r="N57" s="4">
        <v>15</v>
      </c>
      <c r="O57" s="4">
        <f t="shared" si="14"/>
        <v>32</v>
      </c>
      <c r="P57" s="4"/>
    </row>
    <row r="58" spans="1:21" x14ac:dyDescent="0.25">
      <c r="A58" s="1"/>
      <c r="B58" s="1" t="s">
        <v>27</v>
      </c>
      <c r="C58" s="1">
        <f>SUM(C46:C57)</f>
        <v>493</v>
      </c>
      <c r="D58" s="15">
        <f t="shared" ref="D58" si="15">SUM(D46:D57)</f>
        <v>710.67000000000007</v>
      </c>
      <c r="E58" s="15">
        <f t="shared" ref="E58" si="16">SUM(E46:E57)</f>
        <v>760.77</v>
      </c>
      <c r="F58" s="15">
        <f t="shared" ref="F58" si="17">SUM(F46:F57)</f>
        <v>893.86</v>
      </c>
      <c r="G58" s="15">
        <f t="shared" ref="G58" si="18">SUM(G46:G57)</f>
        <v>813.19999999999993</v>
      </c>
      <c r="H58" s="15">
        <f t="shared" ref="H58" si="19">SUM(H46:H57)</f>
        <v>804.34999999999991</v>
      </c>
      <c r="I58" s="15">
        <f t="shared" ref="I58" si="20">SUM(I46:I57)</f>
        <v>3982.85</v>
      </c>
      <c r="J58" s="2"/>
      <c r="K58" s="2"/>
      <c r="L58" s="2"/>
      <c r="M58" s="2"/>
      <c r="N58" s="2"/>
      <c r="O58" s="4">
        <f t="shared" si="14"/>
        <v>0</v>
      </c>
      <c r="P58" s="4"/>
    </row>
    <row r="59" spans="1:21" x14ac:dyDescent="0.25">
      <c r="B59" t="s">
        <v>28</v>
      </c>
      <c r="D59" s="3">
        <v>59.22</v>
      </c>
      <c r="E59" s="3">
        <v>63.35</v>
      </c>
      <c r="F59" s="3">
        <v>74.489999999999995</v>
      </c>
      <c r="G59" s="3">
        <v>67.77</v>
      </c>
      <c r="H59" s="3">
        <v>67.03</v>
      </c>
      <c r="I59" s="3">
        <v>331.85</v>
      </c>
      <c r="J59" s="2">
        <f>SUM(J46:J57)</f>
        <v>104</v>
      </c>
      <c r="K59" s="2">
        <f>SUM(K46:K57)</f>
        <v>115</v>
      </c>
      <c r="L59" s="2">
        <f t="shared" ref="L59:N59" si="21">SUM(L46:L57)</f>
        <v>102</v>
      </c>
      <c r="M59" s="2">
        <f t="shared" si="21"/>
        <v>77</v>
      </c>
      <c r="N59" s="2">
        <f t="shared" si="21"/>
        <v>95</v>
      </c>
      <c r="O59" s="2">
        <f t="shared" si="14"/>
        <v>493</v>
      </c>
      <c r="P59" s="2"/>
    </row>
    <row r="60" spans="1:21" x14ac:dyDescent="0.25">
      <c r="K60" s="1"/>
      <c r="L60" s="1"/>
      <c r="M60" s="1"/>
      <c r="N60" s="1"/>
      <c r="O60" s="1"/>
      <c r="P60" s="1"/>
    </row>
    <row r="62" spans="1:21" x14ac:dyDescent="0.25">
      <c r="A62" t="s">
        <v>30</v>
      </c>
    </row>
    <row r="63" spans="1:21" x14ac:dyDescent="0.25">
      <c r="A63" s="1" t="s">
        <v>3</v>
      </c>
    </row>
    <row r="64" spans="1:21" x14ac:dyDescent="0.25">
      <c r="A64" t="s">
        <v>4</v>
      </c>
      <c r="B64" t="s">
        <v>5</v>
      </c>
      <c r="C64" t="s">
        <v>6</v>
      </c>
      <c r="D64" t="s">
        <v>62</v>
      </c>
      <c r="E64" t="s">
        <v>63</v>
      </c>
      <c r="F64" t="s">
        <v>7</v>
      </c>
      <c r="G64" t="s">
        <v>64</v>
      </c>
      <c r="H64" t="s">
        <v>65</v>
      </c>
      <c r="I64" t="s">
        <v>8</v>
      </c>
      <c r="J64" t="s">
        <v>9</v>
      </c>
      <c r="K64" t="s">
        <v>10</v>
      </c>
      <c r="L64" t="s">
        <v>11</v>
      </c>
      <c r="M64" t="s">
        <v>40</v>
      </c>
      <c r="N64" t="s">
        <v>66</v>
      </c>
      <c r="O64" s="11" t="s">
        <v>27</v>
      </c>
      <c r="P64" s="5" t="s">
        <v>12</v>
      </c>
      <c r="Q64" s="5" t="s">
        <v>13</v>
      </c>
      <c r="R64" s="5" t="s">
        <v>14</v>
      </c>
      <c r="S64" s="5" t="s">
        <v>15</v>
      </c>
      <c r="T64" s="5" t="s">
        <v>16</v>
      </c>
      <c r="U64" s="5" t="s">
        <v>27</v>
      </c>
    </row>
    <row r="65" spans="1:23" x14ac:dyDescent="0.25">
      <c r="A65">
        <v>1</v>
      </c>
      <c r="B65" t="s">
        <v>18</v>
      </c>
      <c r="C65">
        <v>13</v>
      </c>
      <c r="D65" s="3">
        <v>42.54</v>
      </c>
      <c r="E65" s="3">
        <v>33.380000000000003</v>
      </c>
      <c r="F65" s="3">
        <v>75.92</v>
      </c>
      <c r="G65" s="3">
        <v>41.31</v>
      </c>
      <c r="H65" s="3">
        <v>32.31</v>
      </c>
      <c r="I65" s="3">
        <v>57.38</v>
      </c>
      <c r="J65" s="3">
        <v>57.38</v>
      </c>
      <c r="K65" s="3">
        <v>76.31</v>
      </c>
      <c r="L65" s="3">
        <v>38.380000000000003</v>
      </c>
      <c r="M65" s="3">
        <v>27.69</v>
      </c>
      <c r="N65" s="3">
        <v>73.08</v>
      </c>
      <c r="O65" s="3">
        <f>SUM(D65:N65)</f>
        <v>555.68000000000006</v>
      </c>
      <c r="P65" s="4">
        <v>2</v>
      </c>
      <c r="Q65" s="4">
        <v>4</v>
      </c>
      <c r="R65" s="4">
        <v>6</v>
      </c>
      <c r="S65" s="4">
        <v>1</v>
      </c>
      <c r="T65" s="4">
        <v>0</v>
      </c>
      <c r="U65" s="4">
        <f>SUM(P65:T65)</f>
        <v>13</v>
      </c>
      <c r="V65" s="4"/>
    </row>
    <row r="66" spans="1:23" x14ac:dyDescent="0.25">
      <c r="A66">
        <v>2</v>
      </c>
      <c r="B66" t="s">
        <v>56</v>
      </c>
      <c r="C66">
        <v>40</v>
      </c>
      <c r="D66" s="3">
        <v>23.28</v>
      </c>
      <c r="E66" s="3">
        <v>22.7</v>
      </c>
      <c r="F66" s="3">
        <v>45.98</v>
      </c>
      <c r="G66" s="3">
        <v>32</v>
      </c>
      <c r="H66" s="3">
        <v>24.35</v>
      </c>
      <c r="I66" s="3">
        <v>60.7</v>
      </c>
      <c r="J66" s="3">
        <v>60.7</v>
      </c>
      <c r="K66" s="3">
        <v>58.65</v>
      </c>
      <c r="L66" s="3">
        <v>29.48</v>
      </c>
      <c r="M66" s="3">
        <v>16.5</v>
      </c>
      <c r="N66" s="3">
        <v>51</v>
      </c>
      <c r="O66" s="3">
        <f t="shared" ref="O66:O76" si="22">SUM(D66:N66)</f>
        <v>425.34</v>
      </c>
      <c r="P66" s="4">
        <v>0</v>
      </c>
      <c r="Q66" s="4">
        <v>5</v>
      </c>
      <c r="R66" s="4">
        <v>8</v>
      </c>
      <c r="S66" s="4">
        <v>11</v>
      </c>
      <c r="T66" s="4">
        <v>16</v>
      </c>
      <c r="U66" s="4">
        <f t="shared" ref="U66:U78" si="23">SUM(P66:T66)</f>
        <v>40</v>
      </c>
      <c r="V66" s="4"/>
    </row>
    <row r="67" spans="1:23" x14ac:dyDescent="0.25">
      <c r="A67">
        <v>3</v>
      </c>
      <c r="B67" t="s">
        <v>57</v>
      </c>
      <c r="C67">
        <v>33</v>
      </c>
      <c r="D67" s="3">
        <v>26.06</v>
      </c>
      <c r="E67" s="3">
        <v>24.51</v>
      </c>
      <c r="F67" s="3">
        <v>50.57</v>
      </c>
      <c r="G67" s="3">
        <v>33.15</v>
      </c>
      <c r="H67" s="3">
        <v>20.67</v>
      </c>
      <c r="I67" s="3">
        <v>51.15</v>
      </c>
      <c r="J67" s="3">
        <v>51.15</v>
      </c>
      <c r="K67" s="3">
        <v>46.73</v>
      </c>
      <c r="L67" s="3">
        <v>31.67</v>
      </c>
      <c r="M67" s="3">
        <v>17.48</v>
      </c>
      <c r="N67" s="3">
        <v>54.65</v>
      </c>
      <c r="O67" s="3">
        <f t="shared" si="22"/>
        <v>407.79</v>
      </c>
      <c r="P67" s="4">
        <v>0</v>
      </c>
      <c r="Q67" s="4">
        <v>2</v>
      </c>
      <c r="R67" s="4">
        <v>4</v>
      </c>
      <c r="S67" s="4">
        <v>11</v>
      </c>
      <c r="T67" s="4">
        <v>16</v>
      </c>
      <c r="U67" s="4">
        <f t="shared" si="23"/>
        <v>33</v>
      </c>
      <c r="V67" s="4"/>
    </row>
    <row r="68" spans="1:23" x14ac:dyDescent="0.25">
      <c r="A68">
        <v>4</v>
      </c>
      <c r="B68" t="s">
        <v>22</v>
      </c>
      <c r="C68">
        <v>54</v>
      </c>
      <c r="D68" s="3">
        <v>23.33</v>
      </c>
      <c r="E68" s="3">
        <v>22.04</v>
      </c>
      <c r="F68" s="3">
        <v>45.37</v>
      </c>
      <c r="G68" s="3">
        <v>33.28</v>
      </c>
      <c r="H68" s="3">
        <v>24.81</v>
      </c>
      <c r="I68" s="3">
        <v>53.22</v>
      </c>
      <c r="J68" s="3">
        <v>53.22</v>
      </c>
      <c r="K68" s="3">
        <v>48.33</v>
      </c>
      <c r="L68" s="3">
        <v>28.25</v>
      </c>
      <c r="M68" s="3">
        <v>15.78</v>
      </c>
      <c r="N68" s="3">
        <v>48.94</v>
      </c>
      <c r="O68" s="3">
        <f t="shared" si="22"/>
        <v>396.56999999999994</v>
      </c>
      <c r="P68" s="4">
        <v>0</v>
      </c>
      <c r="Q68" s="4">
        <v>0</v>
      </c>
      <c r="R68" s="4">
        <v>8</v>
      </c>
      <c r="S68" s="4">
        <v>22</v>
      </c>
      <c r="T68" s="4">
        <v>24</v>
      </c>
      <c r="U68" s="4">
        <f t="shared" si="23"/>
        <v>54</v>
      </c>
      <c r="V68" s="4"/>
    </row>
    <row r="69" spans="1:23" x14ac:dyDescent="0.25">
      <c r="A69">
        <v>5</v>
      </c>
      <c r="B69" t="s">
        <v>19</v>
      </c>
      <c r="C69">
        <v>32</v>
      </c>
      <c r="D69" s="3">
        <v>21.88</v>
      </c>
      <c r="E69" s="3">
        <v>19.78</v>
      </c>
      <c r="F69" s="3">
        <v>41.66</v>
      </c>
      <c r="G69" s="3">
        <v>32.03</v>
      </c>
      <c r="H69" s="3">
        <v>24.16</v>
      </c>
      <c r="I69" s="3">
        <v>53.18</v>
      </c>
      <c r="J69" s="3">
        <v>53.18</v>
      </c>
      <c r="K69" s="3">
        <v>47.63</v>
      </c>
      <c r="L69" s="3">
        <v>26.91</v>
      </c>
      <c r="M69" s="3">
        <v>15.22</v>
      </c>
      <c r="N69" s="3">
        <v>46.19</v>
      </c>
      <c r="O69" s="3">
        <f t="shared" si="22"/>
        <v>381.82000000000005</v>
      </c>
      <c r="P69" s="4">
        <v>0</v>
      </c>
      <c r="Q69" s="4">
        <v>2</v>
      </c>
      <c r="R69" s="4">
        <v>4</v>
      </c>
      <c r="S69" s="4">
        <v>3</v>
      </c>
      <c r="T69" s="4">
        <v>23</v>
      </c>
      <c r="U69" s="4">
        <f t="shared" si="23"/>
        <v>32</v>
      </c>
      <c r="V69" s="4"/>
    </row>
    <row r="70" spans="1:23" x14ac:dyDescent="0.25">
      <c r="A70">
        <v>6</v>
      </c>
      <c r="B70" t="s">
        <v>24</v>
      </c>
      <c r="C70">
        <v>63</v>
      </c>
      <c r="D70" s="3">
        <v>20.88</v>
      </c>
      <c r="E70" s="3">
        <v>21.22</v>
      </c>
      <c r="F70" s="3">
        <v>42.11</v>
      </c>
      <c r="G70" s="3">
        <v>28.93</v>
      </c>
      <c r="H70" s="3">
        <v>22.65</v>
      </c>
      <c r="I70" s="3">
        <v>45.93</v>
      </c>
      <c r="J70" s="3">
        <v>45.93</v>
      </c>
      <c r="K70" s="3">
        <v>45.71</v>
      </c>
      <c r="L70" s="3">
        <v>28.29</v>
      </c>
      <c r="M70" s="3">
        <v>13.95</v>
      </c>
      <c r="N70" s="3">
        <v>45.98</v>
      </c>
      <c r="O70" s="3">
        <f t="shared" si="22"/>
        <v>361.58000000000004</v>
      </c>
      <c r="P70" s="4">
        <v>0</v>
      </c>
      <c r="Q70" s="4">
        <v>1</v>
      </c>
      <c r="R70" s="4">
        <v>1</v>
      </c>
      <c r="S70" s="4">
        <v>16</v>
      </c>
      <c r="T70" s="4">
        <v>45</v>
      </c>
      <c r="U70" s="4">
        <f t="shared" si="23"/>
        <v>63</v>
      </c>
      <c r="V70" s="4"/>
    </row>
    <row r="71" spans="1:23" x14ac:dyDescent="0.25">
      <c r="A71">
        <v>7</v>
      </c>
      <c r="B71" t="s">
        <v>21</v>
      </c>
      <c r="C71">
        <v>40</v>
      </c>
      <c r="D71" s="3">
        <v>20.7</v>
      </c>
      <c r="E71" s="3">
        <v>21</v>
      </c>
      <c r="F71" s="3">
        <v>41.8</v>
      </c>
      <c r="G71" s="3">
        <v>27.7</v>
      </c>
      <c r="H71" s="3">
        <v>21.3</v>
      </c>
      <c r="I71" s="3">
        <v>42</v>
      </c>
      <c r="J71" s="3">
        <v>42</v>
      </c>
      <c r="K71" s="3">
        <v>44.2</v>
      </c>
      <c r="L71" s="3">
        <v>24.6</v>
      </c>
      <c r="M71" s="3">
        <v>14.7</v>
      </c>
      <c r="N71" s="3">
        <v>43.2</v>
      </c>
      <c r="O71" s="3">
        <f t="shared" si="22"/>
        <v>343.2</v>
      </c>
      <c r="P71" s="4">
        <v>0</v>
      </c>
      <c r="Q71" s="4">
        <v>0</v>
      </c>
      <c r="R71" s="4">
        <v>1</v>
      </c>
      <c r="S71" s="4">
        <v>9</v>
      </c>
      <c r="T71" s="4">
        <v>30</v>
      </c>
      <c r="U71" s="4">
        <f t="shared" si="23"/>
        <v>40</v>
      </c>
      <c r="V71" s="4"/>
    </row>
    <row r="72" spans="1:23" x14ac:dyDescent="0.25">
      <c r="A72">
        <v>8</v>
      </c>
      <c r="B72" t="s">
        <v>26</v>
      </c>
      <c r="C72">
        <v>68</v>
      </c>
      <c r="D72" s="3">
        <v>20.49</v>
      </c>
      <c r="E72" s="3">
        <v>16.41</v>
      </c>
      <c r="F72" s="3">
        <v>36.9</v>
      </c>
      <c r="G72" s="3">
        <v>26.26</v>
      </c>
      <c r="H72" s="3">
        <v>20.99</v>
      </c>
      <c r="I72" s="3">
        <v>41.94</v>
      </c>
      <c r="J72" s="3">
        <v>41.94</v>
      </c>
      <c r="K72" s="3">
        <v>43.21</v>
      </c>
      <c r="L72" s="3">
        <v>27.373999999999999</v>
      </c>
      <c r="M72" s="3">
        <v>13.72</v>
      </c>
      <c r="N72" s="3">
        <v>46.34</v>
      </c>
      <c r="O72" s="3">
        <f t="shared" si="22"/>
        <v>335.57400000000007</v>
      </c>
      <c r="P72" s="4">
        <v>0</v>
      </c>
      <c r="Q72" s="4">
        <v>5</v>
      </c>
      <c r="R72" s="4">
        <v>4</v>
      </c>
      <c r="S72" s="4">
        <v>11</v>
      </c>
      <c r="T72" s="4">
        <v>48</v>
      </c>
      <c r="U72" s="4">
        <f t="shared" si="23"/>
        <v>68</v>
      </c>
      <c r="V72" s="4"/>
    </row>
    <row r="73" spans="1:23" x14ac:dyDescent="0.25">
      <c r="A73">
        <v>9</v>
      </c>
      <c r="B73" t="s">
        <v>58</v>
      </c>
      <c r="C73">
        <v>20</v>
      </c>
      <c r="D73" s="3">
        <v>21.35</v>
      </c>
      <c r="E73" s="3">
        <v>20.05</v>
      </c>
      <c r="F73" s="3">
        <v>41.4</v>
      </c>
      <c r="G73" s="3">
        <v>26</v>
      </c>
      <c r="H73" s="3">
        <v>18.600000000000001</v>
      </c>
      <c r="I73" s="3">
        <v>37.700000000000003</v>
      </c>
      <c r="J73" s="3">
        <v>37.700000000000003</v>
      </c>
      <c r="K73" s="3">
        <v>42</v>
      </c>
      <c r="L73" s="3">
        <v>26.35</v>
      </c>
      <c r="M73" s="3">
        <v>14.2</v>
      </c>
      <c r="N73" s="3">
        <v>45</v>
      </c>
      <c r="O73" s="3">
        <f t="shared" si="22"/>
        <v>330.35</v>
      </c>
      <c r="P73" s="4">
        <v>0</v>
      </c>
      <c r="Q73" s="4">
        <v>0</v>
      </c>
      <c r="R73" s="4">
        <v>2</v>
      </c>
      <c r="S73" s="4">
        <v>3</v>
      </c>
      <c r="T73" s="4">
        <v>15</v>
      </c>
      <c r="U73" s="4">
        <f t="shared" si="23"/>
        <v>20</v>
      </c>
      <c r="V73" s="4"/>
    </row>
    <row r="74" spans="1:23" x14ac:dyDescent="0.25">
      <c r="A74">
        <v>10</v>
      </c>
      <c r="B74" t="s">
        <v>25</v>
      </c>
      <c r="C74">
        <v>31</v>
      </c>
      <c r="D74" s="3">
        <v>22.03</v>
      </c>
      <c r="E74" s="3">
        <v>17.260000000000002</v>
      </c>
      <c r="F74" s="3">
        <v>39.29</v>
      </c>
      <c r="G74" s="3">
        <v>24.77</v>
      </c>
      <c r="H74" s="3">
        <v>21.32</v>
      </c>
      <c r="I74" s="3">
        <v>43.61</v>
      </c>
      <c r="J74" s="3">
        <v>43.61</v>
      </c>
      <c r="K74" s="3">
        <v>40.19</v>
      </c>
      <c r="L74" s="3">
        <v>21.68</v>
      </c>
      <c r="M74" s="3">
        <v>12.16</v>
      </c>
      <c r="N74" s="3">
        <v>37.65</v>
      </c>
      <c r="O74" s="3">
        <f t="shared" si="22"/>
        <v>323.57000000000005</v>
      </c>
      <c r="P74" s="4">
        <v>0</v>
      </c>
      <c r="Q74" s="4">
        <v>0</v>
      </c>
      <c r="R74" s="4">
        <v>2</v>
      </c>
      <c r="S74" s="4">
        <v>2</v>
      </c>
      <c r="T74" s="4">
        <v>27</v>
      </c>
      <c r="U74" s="4">
        <f t="shared" si="23"/>
        <v>31</v>
      </c>
      <c r="V74" s="4"/>
    </row>
    <row r="75" spans="1:23" x14ac:dyDescent="0.25">
      <c r="A75">
        <v>11</v>
      </c>
      <c r="B75" t="s">
        <v>23</v>
      </c>
      <c r="C75">
        <v>43</v>
      </c>
      <c r="D75" s="3">
        <v>17.7</v>
      </c>
      <c r="E75" s="3">
        <v>17.579999999999998</v>
      </c>
      <c r="F75" s="3">
        <v>35.28</v>
      </c>
      <c r="G75" s="3">
        <v>27.35</v>
      </c>
      <c r="H75" s="3">
        <v>21.65</v>
      </c>
      <c r="I75" s="3">
        <v>38.56</v>
      </c>
      <c r="J75" s="3">
        <v>38.56</v>
      </c>
      <c r="K75" s="3">
        <v>39.78</v>
      </c>
      <c r="L75" s="3">
        <v>22.81</v>
      </c>
      <c r="M75" s="3">
        <v>13.04</v>
      </c>
      <c r="N75" s="3">
        <v>39.86</v>
      </c>
      <c r="O75" s="3">
        <f t="shared" si="22"/>
        <v>312.17</v>
      </c>
      <c r="P75" s="4">
        <v>0</v>
      </c>
      <c r="Q75" s="4">
        <v>0</v>
      </c>
      <c r="R75" s="4">
        <v>1</v>
      </c>
      <c r="S75" s="4">
        <v>6</v>
      </c>
      <c r="T75" s="4">
        <v>36</v>
      </c>
      <c r="U75" s="4">
        <f t="shared" si="23"/>
        <v>43</v>
      </c>
      <c r="V75" s="4"/>
    </row>
    <row r="76" spans="1:23" x14ac:dyDescent="0.25">
      <c r="A76">
        <v>12</v>
      </c>
      <c r="B76" t="s">
        <v>20</v>
      </c>
      <c r="C76">
        <v>25</v>
      </c>
      <c r="D76" s="3">
        <v>19.239999999999998</v>
      </c>
      <c r="E76" s="3">
        <v>17.36</v>
      </c>
      <c r="F76" s="3">
        <v>36.6</v>
      </c>
      <c r="G76" s="3">
        <v>24.44</v>
      </c>
      <c r="H76" s="3">
        <v>21.12</v>
      </c>
      <c r="I76" s="3">
        <v>38.159999999999997</v>
      </c>
      <c r="J76" s="3">
        <v>38.159999999999997</v>
      </c>
      <c r="K76" s="3">
        <v>35.76</v>
      </c>
      <c r="L76" s="3">
        <v>21.36</v>
      </c>
      <c r="M76" s="3">
        <v>11.84</v>
      </c>
      <c r="N76" s="3">
        <v>36.880000000000003</v>
      </c>
      <c r="O76" s="3">
        <f t="shared" si="22"/>
        <v>300.91999999999996</v>
      </c>
      <c r="P76" s="4">
        <v>0</v>
      </c>
      <c r="Q76" s="4">
        <v>0</v>
      </c>
      <c r="R76" s="4">
        <v>0</v>
      </c>
      <c r="S76" s="4">
        <v>1</v>
      </c>
      <c r="T76" s="4">
        <v>24</v>
      </c>
      <c r="U76" s="4">
        <f t="shared" si="23"/>
        <v>25</v>
      </c>
      <c r="V76" s="4"/>
    </row>
    <row r="77" spans="1:23" x14ac:dyDescent="0.25">
      <c r="A77" s="1"/>
      <c r="B77" s="1" t="s">
        <v>27</v>
      </c>
      <c r="C77" s="1">
        <f>SUM(C65:C76)</f>
        <v>462</v>
      </c>
      <c r="D77" s="15">
        <f t="shared" ref="D77" si="24">SUM(D65:D76)</f>
        <v>279.48</v>
      </c>
      <c r="E77" s="15">
        <f t="shared" ref="E77" si="25">SUM(E65:E76)</f>
        <v>253.29000000000002</v>
      </c>
      <c r="F77" s="15">
        <f t="shared" ref="F77" si="26">SUM(F65:F76)</f>
        <v>532.88</v>
      </c>
      <c r="G77" s="15">
        <f t="shared" ref="G77" si="27">SUM(G65:G76)</f>
        <v>357.21999999999997</v>
      </c>
      <c r="H77" s="15">
        <f t="shared" ref="H77" si="28">SUM(H65:H76)</f>
        <v>273.93</v>
      </c>
      <c r="I77" s="15">
        <f>SUM(I65:I76)</f>
        <v>563.53</v>
      </c>
      <c r="J77" s="15">
        <f t="shared" ref="J77" si="29">SUM(J65:J76)</f>
        <v>563.53</v>
      </c>
      <c r="K77" s="15">
        <f t="shared" ref="K77" si="30">SUM(K65:K76)</f>
        <v>568.49999999999989</v>
      </c>
      <c r="L77" s="15">
        <f t="shared" ref="L77" si="31">SUM(L65:L76)</f>
        <v>327.154</v>
      </c>
      <c r="M77" s="15">
        <f t="shared" ref="M77" si="32">SUM(M65:M76)</f>
        <v>186.28</v>
      </c>
      <c r="N77" s="15">
        <f t="shared" ref="N77" si="33">SUM(N65:N76)</f>
        <v>568.77</v>
      </c>
      <c r="O77" s="15">
        <f>SUM(O65:O76)</f>
        <v>4474.5639999999994</v>
      </c>
      <c r="P77" s="2"/>
      <c r="Q77" s="2"/>
      <c r="R77" s="2"/>
      <c r="S77" s="2"/>
      <c r="T77" s="2"/>
      <c r="U77" s="4">
        <f t="shared" si="23"/>
        <v>0</v>
      </c>
      <c r="V77" s="4"/>
    </row>
    <row r="78" spans="1:23" x14ac:dyDescent="0.25">
      <c r="B78" t="s">
        <v>28</v>
      </c>
      <c r="D78" s="3">
        <v>23.29</v>
      </c>
      <c r="E78" s="3">
        <v>21.11</v>
      </c>
      <c r="F78" s="3">
        <v>44.41</v>
      </c>
      <c r="G78" s="3">
        <v>29.77</v>
      </c>
      <c r="H78" s="3">
        <v>22.83</v>
      </c>
      <c r="I78" s="3">
        <v>52.76</v>
      </c>
      <c r="J78" s="3">
        <v>46.96</v>
      </c>
      <c r="K78">
        <v>47.38</v>
      </c>
      <c r="L78" s="3">
        <v>27.26</v>
      </c>
      <c r="M78" s="3">
        <v>15.52</v>
      </c>
      <c r="N78" s="3">
        <v>47.4</v>
      </c>
      <c r="O78" s="3">
        <v>238.91</v>
      </c>
      <c r="P78" s="2">
        <f>SUM(P65:P77)</f>
        <v>2</v>
      </c>
      <c r="Q78" s="2">
        <f>SUM(Q65:Q76)</f>
        <v>19</v>
      </c>
      <c r="R78" s="2">
        <f t="shared" ref="R78:T78" si="34">SUM(R65:R76)</f>
        <v>41</v>
      </c>
      <c r="S78" s="2">
        <f t="shared" si="34"/>
        <v>96</v>
      </c>
      <c r="T78" s="2">
        <f t="shared" si="34"/>
        <v>304</v>
      </c>
      <c r="U78" s="2">
        <f t="shared" si="23"/>
        <v>462</v>
      </c>
      <c r="V78" s="2"/>
      <c r="W78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8"/>
  <sheetViews>
    <sheetView workbookViewId="0">
      <selection activeCell="R65" sqref="R65:T76"/>
    </sheetView>
  </sheetViews>
  <sheetFormatPr defaultRowHeight="15" x14ac:dyDescent="0.25"/>
  <cols>
    <col min="10" max="10" width="13.140625" bestFit="1" customWidth="1"/>
    <col min="11" max="13" width="15.85546875" bestFit="1" customWidth="1"/>
    <col min="14" max="14" width="18.28515625" bestFit="1" customWidth="1"/>
    <col min="15" max="15" width="7.5703125" customWidth="1"/>
    <col min="16" max="16" width="13.140625" bestFit="1" customWidth="1"/>
    <col min="17" max="19" width="15.85546875" bestFit="1" customWidth="1"/>
    <col min="20" max="20" width="18.28515625" bestFit="1" customWidth="1"/>
    <col min="21" max="21" width="5.42578125" bestFit="1" customWidth="1"/>
  </cols>
  <sheetData>
    <row r="1" spans="1:16" x14ac:dyDescent="0.25">
      <c r="A1" t="s">
        <v>0</v>
      </c>
    </row>
    <row r="2" spans="1:16" x14ac:dyDescent="0.25">
      <c r="A2" t="s">
        <v>68</v>
      </c>
    </row>
    <row r="5" spans="1:16" x14ac:dyDescent="0.25">
      <c r="A5" t="s">
        <v>1</v>
      </c>
    </row>
    <row r="6" spans="1:16" x14ac:dyDescent="0.25">
      <c r="A6" s="1" t="s">
        <v>3</v>
      </c>
    </row>
    <row r="7" spans="1:16" x14ac:dyDescent="0.25">
      <c r="A7" t="s">
        <v>4</v>
      </c>
      <c r="B7" t="s">
        <v>5</v>
      </c>
      <c r="C7" t="s">
        <v>6</v>
      </c>
      <c r="D7" t="s">
        <v>7</v>
      </c>
      <c r="E7" t="s">
        <v>8</v>
      </c>
      <c r="F7" t="s">
        <v>9</v>
      </c>
      <c r="G7" t="s">
        <v>10</v>
      </c>
      <c r="H7" t="s">
        <v>11</v>
      </c>
      <c r="I7" s="11" t="s">
        <v>27</v>
      </c>
      <c r="J7" s="5" t="s">
        <v>12</v>
      </c>
      <c r="K7" s="5" t="s">
        <v>13</v>
      </c>
      <c r="L7" s="5" t="s">
        <v>14</v>
      </c>
      <c r="M7" s="5" t="s">
        <v>15</v>
      </c>
      <c r="N7" s="5" t="s">
        <v>16</v>
      </c>
      <c r="O7" s="5" t="s">
        <v>27</v>
      </c>
    </row>
    <row r="8" spans="1:16" x14ac:dyDescent="0.25">
      <c r="A8">
        <v>1</v>
      </c>
      <c r="B8" t="s">
        <v>18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 s="3">
        <f>SUM(D8:H8)</f>
        <v>0</v>
      </c>
      <c r="J8">
        <v>0</v>
      </c>
      <c r="K8">
        <v>0</v>
      </c>
      <c r="L8">
        <v>0</v>
      </c>
      <c r="M8">
        <v>0</v>
      </c>
      <c r="N8">
        <v>0</v>
      </c>
      <c r="O8" s="4">
        <f>SUM(J8:N8)</f>
        <v>0</v>
      </c>
      <c r="P8" s="4">
        <f>O8-C8</f>
        <v>0</v>
      </c>
    </row>
    <row r="9" spans="1:16" x14ac:dyDescent="0.25">
      <c r="A9">
        <v>2</v>
      </c>
      <c r="B9" t="s">
        <v>56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 s="3">
        <f t="shared" ref="I9:I18" si="0">SUM(D9:H9)</f>
        <v>0</v>
      </c>
      <c r="J9">
        <v>0</v>
      </c>
      <c r="K9">
        <v>0</v>
      </c>
      <c r="L9">
        <v>0</v>
      </c>
      <c r="M9">
        <v>0</v>
      </c>
      <c r="N9">
        <v>0</v>
      </c>
      <c r="O9" s="4">
        <f t="shared" ref="O9:O21" si="1">SUM(J9:N9)</f>
        <v>0</v>
      </c>
      <c r="P9" s="4">
        <f t="shared" ref="P9:P21" si="2">O9-C9</f>
        <v>0</v>
      </c>
    </row>
    <row r="10" spans="1:16" x14ac:dyDescent="0.25">
      <c r="A10">
        <v>3</v>
      </c>
      <c r="B10" t="s">
        <v>22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 s="3">
        <f t="shared" si="0"/>
        <v>0</v>
      </c>
      <c r="J10">
        <v>0</v>
      </c>
      <c r="K10">
        <v>0</v>
      </c>
      <c r="L10">
        <v>0</v>
      </c>
      <c r="M10">
        <v>0</v>
      </c>
      <c r="N10">
        <v>0</v>
      </c>
      <c r="O10" s="4">
        <f t="shared" si="1"/>
        <v>0</v>
      </c>
      <c r="P10" s="4">
        <f t="shared" si="2"/>
        <v>0</v>
      </c>
    </row>
    <row r="11" spans="1:16" x14ac:dyDescent="0.25">
      <c r="A11">
        <v>4</v>
      </c>
      <c r="B11" t="s">
        <v>57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 s="3">
        <f t="shared" si="0"/>
        <v>0</v>
      </c>
      <c r="J11">
        <v>0</v>
      </c>
      <c r="K11">
        <v>0</v>
      </c>
      <c r="L11">
        <v>0</v>
      </c>
      <c r="M11">
        <v>0</v>
      </c>
      <c r="N11">
        <v>0</v>
      </c>
      <c r="O11" s="4">
        <f t="shared" si="1"/>
        <v>0</v>
      </c>
      <c r="P11" s="4">
        <f t="shared" si="2"/>
        <v>0</v>
      </c>
    </row>
    <row r="12" spans="1:16" x14ac:dyDescent="0.25">
      <c r="A12">
        <v>5</v>
      </c>
      <c r="B12" t="s">
        <v>23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 s="3">
        <f t="shared" si="0"/>
        <v>0</v>
      </c>
      <c r="J12">
        <v>0</v>
      </c>
      <c r="K12">
        <v>0</v>
      </c>
      <c r="L12">
        <v>0</v>
      </c>
      <c r="M12">
        <v>0</v>
      </c>
      <c r="N12">
        <v>0</v>
      </c>
      <c r="O12" s="4">
        <f t="shared" si="1"/>
        <v>0</v>
      </c>
      <c r="P12" s="4">
        <f t="shared" si="2"/>
        <v>0</v>
      </c>
    </row>
    <row r="13" spans="1:16" x14ac:dyDescent="0.25">
      <c r="A13">
        <v>6</v>
      </c>
      <c r="B13" t="s">
        <v>25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 s="3">
        <f t="shared" si="0"/>
        <v>0</v>
      </c>
      <c r="J13">
        <v>0</v>
      </c>
      <c r="K13">
        <v>0</v>
      </c>
      <c r="L13">
        <v>0</v>
      </c>
      <c r="M13">
        <v>0</v>
      </c>
      <c r="N13">
        <v>0</v>
      </c>
      <c r="O13" s="4">
        <f t="shared" si="1"/>
        <v>0</v>
      </c>
      <c r="P13" s="4">
        <f t="shared" si="2"/>
        <v>0</v>
      </c>
    </row>
    <row r="14" spans="1:16" x14ac:dyDescent="0.25">
      <c r="A14">
        <v>7</v>
      </c>
      <c r="B14" t="s">
        <v>20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 s="3">
        <f t="shared" si="0"/>
        <v>0</v>
      </c>
      <c r="J14">
        <v>0</v>
      </c>
      <c r="K14">
        <v>0</v>
      </c>
      <c r="L14">
        <v>0</v>
      </c>
      <c r="M14">
        <v>0</v>
      </c>
      <c r="N14">
        <v>0</v>
      </c>
      <c r="O14" s="4">
        <f t="shared" si="1"/>
        <v>0</v>
      </c>
      <c r="P14" s="4">
        <f t="shared" si="2"/>
        <v>0</v>
      </c>
    </row>
    <row r="15" spans="1:16" x14ac:dyDescent="0.25">
      <c r="A15">
        <v>8</v>
      </c>
      <c r="B15" t="s">
        <v>61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 s="3">
        <f t="shared" si="0"/>
        <v>0</v>
      </c>
      <c r="J15">
        <v>0</v>
      </c>
      <c r="K15">
        <v>0</v>
      </c>
      <c r="L15">
        <v>0</v>
      </c>
      <c r="M15">
        <v>0</v>
      </c>
      <c r="N15">
        <v>0</v>
      </c>
      <c r="O15" s="4">
        <f t="shared" si="1"/>
        <v>0</v>
      </c>
      <c r="P15" s="4">
        <f t="shared" si="2"/>
        <v>0</v>
      </c>
    </row>
    <row r="16" spans="1:16" x14ac:dyDescent="0.25">
      <c r="A16">
        <v>9</v>
      </c>
      <c r="B16" t="s">
        <v>24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 s="3">
        <f t="shared" si="0"/>
        <v>0</v>
      </c>
      <c r="J16">
        <v>0</v>
      </c>
      <c r="K16">
        <v>0</v>
      </c>
      <c r="L16">
        <v>0</v>
      </c>
      <c r="M16">
        <v>0</v>
      </c>
      <c r="N16">
        <v>0</v>
      </c>
      <c r="O16" s="4">
        <f t="shared" si="1"/>
        <v>0</v>
      </c>
      <c r="P16" s="4">
        <f t="shared" si="2"/>
        <v>0</v>
      </c>
    </row>
    <row r="17" spans="1:16" x14ac:dyDescent="0.25">
      <c r="A17">
        <v>10</v>
      </c>
      <c r="B17" t="s">
        <v>19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 s="3">
        <f t="shared" si="0"/>
        <v>0</v>
      </c>
      <c r="J17">
        <v>0</v>
      </c>
      <c r="K17">
        <v>0</v>
      </c>
      <c r="L17">
        <v>0</v>
      </c>
      <c r="M17">
        <v>0</v>
      </c>
      <c r="N17">
        <v>0</v>
      </c>
      <c r="O17" s="4">
        <f t="shared" si="1"/>
        <v>0</v>
      </c>
      <c r="P17" s="4">
        <f t="shared" si="2"/>
        <v>0</v>
      </c>
    </row>
    <row r="18" spans="1:16" x14ac:dyDescent="0.25">
      <c r="A18">
        <v>11</v>
      </c>
      <c r="B18" t="s">
        <v>26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 s="3">
        <f t="shared" si="0"/>
        <v>0</v>
      </c>
      <c r="J18">
        <v>0</v>
      </c>
      <c r="K18">
        <v>0</v>
      </c>
      <c r="L18">
        <v>0</v>
      </c>
      <c r="M18">
        <v>0</v>
      </c>
      <c r="N18">
        <v>0</v>
      </c>
      <c r="O18" s="4">
        <f t="shared" si="1"/>
        <v>0</v>
      </c>
      <c r="P18" s="4">
        <f t="shared" si="2"/>
        <v>0</v>
      </c>
    </row>
    <row r="19" spans="1:16" x14ac:dyDescent="0.25">
      <c r="A19">
        <v>12</v>
      </c>
      <c r="B19" t="s">
        <v>58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 s="3">
        <f>SUM(D19:H19)</f>
        <v>0</v>
      </c>
      <c r="J19">
        <v>0</v>
      </c>
      <c r="K19">
        <v>0</v>
      </c>
      <c r="L19">
        <v>0</v>
      </c>
      <c r="M19">
        <v>0</v>
      </c>
      <c r="N19">
        <v>0</v>
      </c>
      <c r="O19" s="4">
        <f t="shared" si="1"/>
        <v>0</v>
      </c>
      <c r="P19" s="4">
        <f t="shared" si="2"/>
        <v>0</v>
      </c>
    </row>
    <row r="20" spans="1:16" x14ac:dyDescent="0.25">
      <c r="A20" s="1"/>
      <c r="B20" s="1" t="s">
        <v>27</v>
      </c>
      <c r="C20" s="1">
        <f>SUM(C8:C19)</f>
        <v>0</v>
      </c>
      <c r="D20" s="15">
        <f t="shared" ref="D20:I20" si="3">SUM(D8:D19)</f>
        <v>0</v>
      </c>
      <c r="E20" s="15">
        <f t="shared" si="3"/>
        <v>0</v>
      </c>
      <c r="F20" s="15">
        <f t="shared" si="3"/>
        <v>0</v>
      </c>
      <c r="G20" s="15">
        <f t="shared" si="3"/>
        <v>0</v>
      </c>
      <c r="H20" s="15">
        <f t="shared" si="3"/>
        <v>0</v>
      </c>
      <c r="I20" s="15">
        <f t="shared" si="3"/>
        <v>0</v>
      </c>
      <c r="J20" s="2"/>
      <c r="K20" s="2"/>
      <c r="L20" s="2"/>
      <c r="M20" s="2"/>
      <c r="N20" s="2"/>
      <c r="O20" s="4">
        <f t="shared" si="1"/>
        <v>0</v>
      </c>
      <c r="P20" s="4">
        <f t="shared" si="2"/>
        <v>0</v>
      </c>
    </row>
    <row r="21" spans="1:16" x14ac:dyDescent="0.25">
      <c r="B21" t="s">
        <v>28</v>
      </c>
      <c r="D21" s="3"/>
      <c r="E21" s="3"/>
      <c r="F21" s="3"/>
      <c r="G21" s="3"/>
      <c r="H21" s="3"/>
      <c r="I21" s="3"/>
      <c r="J21" s="4">
        <f>SUM(J8:J19)</f>
        <v>0</v>
      </c>
      <c r="K21" s="4">
        <f>SUM(K8:K19)</f>
        <v>0</v>
      </c>
      <c r="L21" s="4">
        <f t="shared" ref="L21:N21" si="4">SUM(L8:L19)</f>
        <v>0</v>
      </c>
      <c r="M21" s="4">
        <f t="shared" si="4"/>
        <v>0</v>
      </c>
      <c r="N21" s="4">
        <f t="shared" si="4"/>
        <v>0</v>
      </c>
      <c r="O21" s="4">
        <f t="shared" si="1"/>
        <v>0</v>
      </c>
      <c r="P21" s="4">
        <f t="shared" si="2"/>
        <v>0</v>
      </c>
    </row>
    <row r="24" spans="1:16" x14ac:dyDescent="0.25">
      <c r="A24" t="s">
        <v>29</v>
      </c>
    </row>
    <row r="25" spans="1:16" x14ac:dyDescent="0.25">
      <c r="A25" s="1" t="s">
        <v>3</v>
      </c>
    </row>
    <row r="26" spans="1:16" x14ac:dyDescent="0.25">
      <c r="A26" t="s">
        <v>4</v>
      </c>
      <c r="B26" t="s">
        <v>5</v>
      </c>
      <c r="C26" t="s">
        <v>6</v>
      </c>
      <c r="D26" t="s">
        <v>7</v>
      </c>
      <c r="E26" t="s">
        <v>8</v>
      </c>
      <c r="F26" t="s">
        <v>9</v>
      </c>
      <c r="G26" t="s">
        <v>10</v>
      </c>
      <c r="H26" t="s">
        <v>11</v>
      </c>
      <c r="I26" s="11" t="s">
        <v>27</v>
      </c>
      <c r="J26" s="5" t="s">
        <v>12</v>
      </c>
      <c r="K26" s="5" t="s">
        <v>13</v>
      </c>
      <c r="L26" s="5" t="s">
        <v>14</v>
      </c>
      <c r="M26" s="5" t="s">
        <v>15</v>
      </c>
      <c r="N26" s="5" t="s">
        <v>16</v>
      </c>
      <c r="O26" s="5" t="s">
        <v>27</v>
      </c>
    </row>
    <row r="27" spans="1:16" x14ac:dyDescent="0.25">
      <c r="A27">
        <v>1</v>
      </c>
      <c r="B27" t="s">
        <v>18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 s="3">
        <f>SUM(D27:H27)</f>
        <v>0</v>
      </c>
      <c r="J27">
        <v>0</v>
      </c>
      <c r="K27">
        <v>0</v>
      </c>
      <c r="L27">
        <v>0</v>
      </c>
      <c r="M27">
        <v>0</v>
      </c>
      <c r="N27">
        <v>0</v>
      </c>
      <c r="O27" s="4">
        <f>SUM(J27:N27)</f>
        <v>0</v>
      </c>
      <c r="P27" s="4">
        <f>O27-C27</f>
        <v>0</v>
      </c>
    </row>
    <row r="28" spans="1:16" x14ac:dyDescent="0.25">
      <c r="A28">
        <v>2</v>
      </c>
      <c r="B28" t="s">
        <v>56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 s="3">
        <f t="shared" ref="I28:I37" si="5">SUM(D28:H28)</f>
        <v>0</v>
      </c>
      <c r="J28">
        <v>0</v>
      </c>
      <c r="K28">
        <v>0</v>
      </c>
      <c r="L28">
        <v>0</v>
      </c>
      <c r="M28">
        <v>0</v>
      </c>
      <c r="N28">
        <v>0</v>
      </c>
      <c r="O28" s="4">
        <f t="shared" ref="O28:O40" si="6">SUM(J28:N28)</f>
        <v>0</v>
      </c>
      <c r="P28" s="4">
        <f t="shared" ref="P28:P40" si="7">O28-C28</f>
        <v>0</v>
      </c>
    </row>
    <row r="29" spans="1:16" x14ac:dyDescent="0.25">
      <c r="A29">
        <v>3</v>
      </c>
      <c r="B29" t="s">
        <v>57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 s="3">
        <f t="shared" si="5"/>
        <v>0</v>
      </c>
      <c r="J29">
        <v>0</v>
      </c>
      <c r="K29">
        <v>0</v>
      </c>
      <c r="L29">
        <v>0</v>
      </c>
      <c r="M29">
        <v>0</v>
      </c>
      <c r="N29">
        <v>0</v>
      </c>
      <c r="O29" s="4">
        <f t="shared" si="6"/>
        <v>0</v>
      </c>
      <c r="P29" s="4">
        <f t="shared" si="7"/>
        <v>0</v>
      </c>
    </row>
    <row r="30" spans="1:16" x14ac:dyDescent="0.25">
      <c r="A30">
        <v>4</v>
      </c>
      <c r="B30" t="s">
        <v>21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 s="3">
        <f t="shared" si="5"/>
        <v>0</v>
      </c>
      <c r="J30">
        <v>0</v>
      </c>
      <c r="K30">
        <v>0</v>
      </c>
      <c r="L30">
        <v>0</v>
      </c>
      <c r="M30">
        <v>0</v>
      </c>
      <c r="N30">
        <v>0</v>
      </c>
      <c r="O30" s="4">
        <f t="shared" si="6"/>
        <v>0</v>
      </c>
      <c r="P30" s="4">
        <f t="shared" si="7"/>
        <v>0</v>
      </c>
    </row>
    <row r="31" spans="1:16" x14ac:dyDescent="0.25">
      <c r="A31">
        <v>5</v>
      </c>
      <c r="B31" t="s">
        <v>23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 s="3">
        <f t="shared" si="5"/>
        <v>0</v>
      </c>
      <c r="J31">
        <v>0</v>
      </c>
      <c r="K31">
        <v>0</v>
      </c>
      <c r="L31">
        <v>0</v>
      </c>
      <c r="M31">
        <v>0</v>
      </c>
      <c r="N31">
        <v>0</v>
      </c>
      <c r="O31" s="4">
        <f t="shared" si="6"/>
        <v>0</v>
      </c>
      <c r="P31" s="4">
        <f t="shared" si="7"/>
        <v>0</v>
      </c>
    </row>
    <row r="32" spans="1:16" x14ac:dyDescent="0.25">
      <c r="A32">
        <v>6</v>
      </c>
      <c r="B32" t="s">
        <v>22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 s="3">
        <f t="shared" si="5"/>
        <v>0</v>
      </c>
      <c r="J32">
        <v>0</v>
      </c>
      <c r="K32">
        <v>0</v>
      </c>
      <c r="L32">
        <v>0</v>
      </c>
      <c r="M32">
        <v>0</v>
      </c>
      <c r="N32">
        <v>0</v>
      </c>
      <c r="O32" s="4">
        <f t="shared" si="6"/>
        <v>0</v>
      </c>
      <c r="P32" s="4">
        <f t="shared" si="7"/>
        <v>0</v>
      </c>
    </row>
    <row r="33" spans="1:16" x14ac:dyDescent="0.25">
      <c r="A33">
        <v>7</v>
      </c>
      <c r="B33" t="s">
        <v>58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 s="3">
        <f t="shared" si="5"/>
        <v>0</v>
      </c>
      <c r="J33">
        <v>0</v>
      </c>
      <c r="K33">
        <v>0</v>
      </c>
      <c r="L33">
        <v>0</v>
      </c>
      <c r="M33">
        <v>0</v>
      </c>
      <c r="N33">
        <v>0</v>
      </c>
      <c r="O33" s="4">
        <f t="shared" si="6"/>
        <v>0</v>
      </c>
      <c r="P33" s="4">
        <f t="shared" si="7"/>
        <v>0</v>
      </c>
    </row>
    <row r="34" spans="1:16" x14ac:dyDescent="0.25">
      <c r="A34">
        <v>8</v>
      </c>
      <c r="B34" t="s">
        <v>24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 s="3">
        <f t="shared" si="5"/>
        <v>0</v>
      </c>
      <c r="J34">
        <v>0</v>
      </c>
      <c r="K34">
        <v>0</v>
      </c>
      <c r="L34">
        <v>0</v>
      </c>
      <c r="M34">
        <v>0</v>
      </c>
      <c r="N34">
        <v>0</v>
      </c>
      <c r="O34" s="4">
        <f t="shared" si="6"/>
        <v>0</v>
      </c>
      <c r="P34" s="4">
        <f t="shared" si="7"/>
        <v>0</v>
      </c>
    </row>
    <row r="35" spans="1:16" x14ac:dyDescent="0.25">
      <c r="A35">
        <v>9</v>
      </c>
      <c r="B35" t="s">
        <v>25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 s="3">
        <f t="shared" si="5"/>
        <v>0</v>
      </c>
      <c r="J35">
        <v>0</v>
      </c>
      <c r="K35">
        <v>0</v>
      </c>
      <c r="L35">
        <v>0</v>
      </c>
      <c r="M35">
        <v>0</v>
      </c>
      <c r="N35">
        <v>0</v>
      </c>
      <c r="O35" s="4">
        <f t="shared" si="6"/>
        <v>0</v>
      </c>
      <c r="P35" s="4">
        <f t="shared" si="7"/>
        <v>0</v>
      </c>
    </row>
    <row r="36" spans="1:16" x14ac:dyDescent="0.25">
      <c r="A36">
        <v>10</v>
      </c>
      <c r="B36" t="s">
        <v>20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 s="3">
        <f t="shared" si="5"/>
        <v>0</v>
      </c>
      <c r="J36">
        <v>0</v>
      </c>
      <c r="K36">
        <v>0</v>
      </c>
      <c r="L36">
        <v>0</v>
      </c>
      <c r="M36">
        <v>0</v>
      </c>
      <c r="N36">
        <v>0</v>
      </c>
      <c r="O36" s="4">
        <f t="shared" si="6"/>
        <v>0</v>
      </c>
      <c r="P36" s="4">
        <f t="shared" si="7"/>
        <v>0</v>
      </c>
    </row>
    <row r="37" spans="1:16" x14ac:dyDescent="0.25">
      <c r="A37">
        <v>11</v>
      </c>
      <c r="B37" t="s">
        <v>26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 s="3">
        <f t="shared" si="5"/>
        <v>0</v>
      </c>
      <c r="J37">
        <v>0</v>
      </c>
      <c r="K37">
        <v>0</v>
      </c>
      <c r="L37">
        <v>0</v>
      </c>
      <c r="M37">
        <v>0</v>
      </c>
      <c r="N37">
        <v>0</v>
      </c>
      <c r="O37" s="4">
        <f t="shared" si="6"/>
        <v>0</v>
      </c>
      <c r="P37" s="4">
        <f t="shared" si="7"/>
        <v>0</v>
      </c>
    </row>
    <row r="38" spans="1:16" x14ac:dyDescent="0.25">
      <c r="A38">
        <v>12</v>
      </c>
      <c r="B38" t="s">
        <v>19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 s="3">
        <f>SUM(D38:H38)</f>
        <v>0</v>
      </c>
      <c r="J38">
        <v>0</v>
      </c>
      <c r="K38">
        <v>0</v>
      </c>
      <c r="L38">
        <v>0</v>
      </c>
      <c r="M38">
        <v>0</v>
      </c>
      <c r="N38">
        <v>0</v>
      </c>
      <c r="O38" s="4">
        <f t="shared" si="6"/>
        <v>0</v>
      </c>
      <c r="P38" s="4">
        <f t="shared" si="7"/>
        <v>0</v>
      </c>
    </row>
    <row r="39" spans="1:16" x14ac:dyDescent="0.25">
      <c r="A39" s="1"/>
      <c r="B39" s="1" t="s">
        <v>27</v>
      </c>
      <c r="C39" s="1"/>
      <c r="D39" s="15"/>
      <c r="E39" s="15"/>
      <c r="F39" s="15"/>
      <c r="G39" s="15"/>
      <c r="H39" s="15"/>
      <c r="I39" s="15">
        <f t="shared" ref="I39" si="8">SUM(I27:I38)</f>
        <v>0</v>
      </c>
      <c r="J39" s="2"/>
      <c r="K39" s="2"/>
      <c r="L39" s="2"/>
      <c r="M39" s="2"/>
      <c r="N39" s="2"/>
      <c r="O39" s="4">
        <f t="shared" si="6"/>
        <v>0</v>
      </c>
      <c r="P39" s="4">
        <f t="shared" si="7"/>
        <v>0</v>
      </c>
    </row>
    <row r="40" spans="1:16" x14ac:dyDescent="0.25">
      <c r="B40" t="s">
        <v>28</v>
      </c>
      <c r="D40" s="3"/>
      <c r="E40" s="3"/>
      <c r="F40" s="3"/>
      <c r="G40" s="3"/>
      <c r="H40" s="3"/>
      <c r="I40" s="3"/>
      <c r="J40" s="2">
        <f>SUM(J27:J38)</f>
        <v>0</v>
      </c>
      <c r="K40" s="2">
        <f>SUM(K27:K38)</f>
        <v>0</v>
      </c>
      <c r="L40" s="2">
        <f t="shared" ref="L40:N40" si="9">SUM(L27:L38)</f>
        <v>0</v>
      </c>
      <c r="M40" s="2">
        <f t="shared" si="9"/>
        <v>0</v>
      </c>
      <c r="N40" s="2">
        <f t="shared" si="9"/>
        <v>0</v>
      </c>
      <c r="O40" s="2">
        <f t="shared" si="6"/>
        <v>0</v>
      </c>
      <c r="P40" s="2">
        <f t="shared" si="7"/>
        <v>0</v>
      </c>
    </row>
    <row r="43" spans="1:16" x14ac:dyDescent="0.25">
      <c r="A43" t="s">
        <v>59</v>
      </c>
    </row>
    <row r="44" spans="1:16" x14ac:dyDescent="0.25">
      <c r="A44" s="1" t="s">
        <v>3</v>
      </c>
    </row>
    <row r="45" spans="1:16" x14ac:dyDescent="0.25">
      <c r="A45" t="s">
        <v>4</v>
      </c>
      <c r="B45" t="s">
        <v>5</v>
      </c>
      <c r="C45" t="s">
        <v>6</v>
      </c>
      <c r="D45" t="s">
        <v>7</v>
      </c>
      <c r="E45" t="s">
        <v>8</v>
      </c>
      <c r="F45" t="s">
        <v>9</v>
      </c>
      <c r="G45" t="s">
        <v>10</v>
      </c>
      <c r="H45" t="s">
        <v>11</v>
      </c>
      <c r="I45" s="11" t="s">
        <v>27</v>
      </c>
      <c r="J45" s="5" t="s">
        <v>12</v>
      </c>
      <c r="K45" s="5" t="s">
        <v>13</v>
      </c>
      <c r="L45" s="5" t="s">
        <v>14</v>
      </c>
      <c r="M45" s="5" t="s">
        <v>15</v>
      </c>
      <c r="N45" s="5" t="s">
        <v>16</v>
      </c>
      <c r="O45" s="5" t="s">
        <v>27</v>
      </c>
    </row>
    <row r="46" spans="1:16" x14ac:dyDescent="0.25">
      <c r="A46">
        <v>1</v>
      </c>
      <c r="B46" t="s">
        <v>18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 s="3">
        <f>SUM(D46:H46)</f>
        <v>0</v>
      </c>
      <c r="J46">
        <v>0</v>
      </c>
      <c r="K46">
        <v>0</v>
      </c>
      <c r="L46">
        <v>0</v>
      </c>
      <c r="M46">
        <v>0</v>
      </c>
      <c r="N46">
        <v>0</v>
      </c>
      <c r="O46" s="4">
        <f>SUM(J46:N46)</f>
        <v>0</v>
      </c>
      <c r="P46" s="4">
        <f>O46-C46</f>
        <v>0</v>
      </c>
    </row>
    <row r="47" spans="1:16" x14ac:dyDescent="0.25">
      <c r="A47">
        <v>2</v>
      </c>
      <c r="B47" t="s">
        <v>22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 s="3">
        <f t="shared" ref="I47:I56" si="10">SUM(D47:H47)</f>
        <v>0</v>
      </c>
      <c r="J47">
        <v>0</v>
      </c>
      <c r="K47">
        <v>0</v>
      </c>
      <c r="L47">
        <v>0</v>
      </c>
      <c r="M47">
        <v>0</v>
      </c>
      <c r="N47">
        <v>0</v>
      </c>
      <c r="O47" s="4">
        <f t="shared" ref="O47:O59" si="11">SUM(J47:N47)</f>
        <v>0</v>
      </c>
      <c r="P47" s="4">
        <f t="shared" ref="P47:P59" si="12">O47-C47</f>
        <v>0</v>
      </c>
    </row>
    <row r="48" spans="1:16" x14ac:dyDescent="0.25">
      <c r="A48">
        <v>3</v>
      </c>
      <c r="B48" t="s">
        <v>57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 s="3">
        <f t="shared" si="10"/>
        <v>0</v>
      </c>
      <c r="J48">
        <v>0</v>
      </c>
      <c r="K48">
        <v>0</v>
      </c>
      <c r="L48">
        <v>0</v>
      </c>
      <c r="M48">
        <v>0</v>
      </c>
      <c r="N48">
        <v>0</v>
      </c>
      <c r="O48" s="4">
        <f t="shared" si="11"/>
        <v>0</v>
      </c>
      <c r="P48" s="4">
        <f t="shared" si="12"/>
        <v>0</v>
      </c>
    </row>
    <row r="49" spans="1:21" x14ac:dyDescent="0.25">
      <c r="A49">
        <v>4</v>
      </c>
      <c r="B49" t="s">
        <v>56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 s="3">
        <f t="shared" si="10"/>
        <v>0</v>
      </c>
      <c r="J49">
        <v>0</v>
      </c>
      <c r="K49">
        <v>0</v>
      </c>
      <c r="L49">
        <v>0</v>
      </c>
      <c r="M49">
        <v>0</v>
      </c>
      <c r="N49">
        <v>0</v>
      </c>
      <c r="O49" s="4">
        <f t="shared" si="11"/>
        <v>0</v>
      </c>
      <c r="P49" s="4">
        <f t="shared" si="12"/>
        <v>0</v>
      </c>
    </row>
    <row r="50" spans="1:21" x14ac:dyDescent="0.25">
      <c r="A50">
        <v>5</v>
      </c>
      <c r="B50" t="s">
        <v>21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 s="3">
        <f t="shared" si="10"/>
        <v>0</v>
      </c>
      <c r="J50">
        <v>0</v>
      </c>
      <c r="K50">
        <v>0</v>
      </c>
      <c r="L50">
        <v>0</v>
      </c>
      <c r="M50">
        <v>0</v>
      </c>
      <c r="N50">
        <v>0</v>
      </c>
      <c r="O50" s="4">
        <f t="shared" si="11"/>
        <v>0</v>
      </c>
      <c r="P50" s="4">
        <f t="shared" si="12"/>
        <v>0</v>
      </c>
    </row>
    <row r="51" spans="1:21" x14ac:dyDescent="0.25">
      <c r="A51">
        <v>6</v>
      </c>
      <c r="B51" t="s">
        <v>23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 s="3">
        <f t="shared" si="10"/>
        <v>0</v>
      </c>
      <c r="J51">
        <v>0</v>
      </c>
      <c r="K51">
        <v>0</v>
      </c>
      <c r="L51">
        <v>0</v>
      </c>
      <c r="M51">
        <v>0</v>
      </c>
      <c r="N51">
        <v>0</v>
      </c>
      <c r="O51" s="4">
        <f t="shared" si="11"/>
        <v>0</v>
      </c>
      <c r="P51" s="4">
        <f t="shared" si="12"/>
        <v>0</v>
      </c>
    </row>
    <row r="52" spans="1:21" x14ac:dyDescent="0.25">
      <c r="A52">
        <v>7</v>
      </c>
      <c r="B52" t="s">
        <v>24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 s="3">
        <f t="shared" si="10"/>
        <v>0</v>
      </c>
      <c r="J52">
        <v>0</v>
      </c>
      <c r="K52">
        <v>0</v>
      </c>
      <c r="L52">
        <v>0</v>
      </c>
      <c r="M52">
        <v>0</v>
      </c>
      <c r="N52">
        <v>0</v>
      </c>
      <c r="O52" s="4">
        <f t="shared" si="11"/>
        <v>0</v>
      </c>
      <c r="P52" s="4">
        <f t="shared" si="12"/>
        <v>0</v>
      </c>
    </row>
    <row r="53" spans="1:21" x14ac:dyDescent="0.25">
      <c r="A53">
        <v>8</v>
      </c>
      <c r="B53" t="s">
        <v>26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 s="3">
        <f t="shared" si="10"/>
        <v>0</v>
      </c>
      <c r="J53">
        <v>0</v>
      </c>
      <c r="K53">
        <v>0</v>
      </c>
      <c r="L53">
        <v>0</v>
      </c>
      <c r="M53">
        <v>0</v>
      </c>
      <c r="N53">
        <v>0</v>
      </c>
      <c r="O53" s="4">
        <f t="shared" si="11"/>
        <v>0</v>
      </c>
      <c r="P53" s="4">
        <f t="shared" si="12"/>
        <v>0</v>
      </c>
    </row>
    <row r="54" spans="1:21" x14ac:dyDescent="0.25">
      <c r="A54">
        <v>9</v>
      </c>
      <c r="B54" t="s">
        <v>19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 s="3">
        <f t="shared" si="10"/>
        <v>0</v>
      </c>
      <c r="J54">
        <v>0</v>
      </c>
      <c r="K54">
        <v>0</v>
      </c>
      <c r="L54">
        <v>0</v>
      </c>
      <c r="M54">
        <v>0</v>
      </c>
      <c r="N54">
        <v>0</v>
      </c>
      <c r="O54" s="4">
        <f t="shared" si="11"/>
        <v>0</v>
      </c>
      <c r="P54" s="4">
        <f t="shared" si="12"/>
        <v>0</v>
      </c>
    </row>
    <row r="55" spans="1:21" x14ac:dyDescent="0.25">
      <c r="A55">
        <v>10</v>
      </c>
      <c r="B55" t="s">
        <v>20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 s="3">
        <f t="shared" si="10"/>
        <v>0</v>
      </c>
      <c r="J55">
        <v>0</v>
      </c>
      <c r="K55">
        <v>0</v>
      </c>
      <c r="L55">
        <v>0</v>
      </c>
      <c r="M55">
        <v>0</v>
      </c>
      <c r="N55">
        <v>0</v>
      </c>
      <c r="O55" s="4">
        <f t="shared" si="11"/>
        <v>0</v>
      </c>
      <c r="P55" s="4">
        <f t="shared" si="12"/>
        <v>0</v>
      </c>
    </row>
    <row r="56" spans="1:21" x14ac:dyDescent="0.25">
      <c r="A56">
        <v>11</v>
      </c>
      <c r="B56" t="s">
        <v>58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 s="3">
        <f t="shared" si="10"/>
        <v>0</v>
      </c>
      <c r="J56">
        <v>0</v>
      </c>
      <c r="K56">
        <v>0</v>
      </c>
      <c r="L56">
        <v>0</v>
      </c>
      <c r="M56">
        <v>0</v>
      </c>
      <c r="N56">
        <v>0</v>
      </c>
      <c r="O56" s="4">
        <f t="shared" si="11"/>
        <v>0</v>
      </c>
      <c r="P56" s="4">
        <f t="shared" si="12"/>
        <v>0</v>
      </c>
    </row>
    <row r="57" spans="1:21" x14ac:dyDescent="0.25">
      <c r="A57">
        <v>12</v>
      </c>
      <c r="B57" t="s">
        <v>25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 s="3">
        <f>SUM(D57:H57)</f>
        <v>0</v>
      </c>
      <c r="J57">
        <v>0</v>
      </c>
      <c r="K57">
        <v>0</v>
      </c>
      <c r="L57">
        <v>0</v>
      </c>
      <c r="M57">
        <v>0</v>
      </c>
      <c r="N57">
        <v>0</v>
      </c>
      <c r="O57" s="4">
        <f t="shared" si="11"/>
        <v>0</v>
      </c>
      <c r="P57" s="4">
        <f t="shared" si="12"/>
        <v>0</v>
      </c>
    </row>
    <row r="58" spans="1:21" x14ac:dyDescent="0.25">
      <c r="A58" s="1"/>
      <c r="B58" s="1" t="s">
        <v>27</v>
      </c>
      <c r="C58" s="1">
        <f>SUM(C46:C57)</f>
        <v>0</v>
      </c>
      <c r="D58" s="15">
        <f t="shared" ref="D58:I58" si="13">SUM(D46:D57)</f>
        <v>0</v>
      </c>
      <c r="E58" s="15">
        <f t="shared" si="13"/>
        <v>0</v>
      </c>
      <c r="F58" s="15">
        <f t="shared" si="13"/>
        <v>0</v>
      </c>
      <c r="G58" s="15">
        <f t="shared" si="13"/>
        <v>0</v>
      </c>
      <c r="H58" s="15">
        <f t="shared" si="13"/>
        <v>0</v>
      </c>
      <c r="I58" s="15">
        <f t="shared" si="13"/>
        <v>0</v>
      </c>
      <c r="J58" s="2"/>
      <c r="K58" s="2"/>
      <c r="L58" s="2"/>
      <c r="M58" s="2"/>
      <c r="N58" s="2"/>
      <c r="O58" s="4">
        <f t="shared" si="11"/>
        <v>0</v>
      </c>
      <c r="P58" s="4">
        <f t="shared" si="12"/>
        <v>0</v>
      </c>
    </row>
    <row r="59" spans="1:21" x14ac:dyDescent="0.25">
      <c r="B59" t="s">
        <v>28</v>
      </c>
      <c r="D59" s="3"/>
      <c r="E59" s="3"/>
      <c r="F59" s="3"/>
      <c r="G59" s="3"/>
      <c r="H59" s="3"/>
      <c r="I59" s="3"/>
      <c r="J59" s="2">
        <f>SUM(J46:J57)</f>
        <v>0</v>
      </c>
      <c r="K59" s="2">
        <f>SUM(K46:K57)</f>
        <v>0</v>
      </c>
      <c r="L59" s="2">
        <f t="shared" ref="L59:N59" si="14">SUM(L46:L57)</f>
        <v>0</v>
      </c>
      <c r="M59" s="2">
        <f t="shared" si="14"/>
        <v>0</v>
      </c>
      <c r="N59" s="2">
        <f t="shared" si="14"/>
        <v>0</v>
      </c>
      <c r="O59" s="2">
        <f t="shared" si="11"/>
        <v>0</v>
      </c>
      <c r="P59" s="2">
        <f t="shared" si="12"/>
        <v>0</v>
      </c>
    </row>
    <row r="60" spans="1:21" x14ac:dyDescent="0.25">
      <c r="K60" s="1"/>
      <c r="L60" s="1"/>
      <c r="M60" s="1"/>
      <c r="N60" s="1"/>
      <c r="O60" s="1"/>
      <c r="P60" s="1"/>
    </row>
    <row r="62" spans="1:21" x14ac:dyDescent="0.25">
      <c r="A62" t="s">
        <v>30</v>
      </c>
    </row>
    <row r="63" spans="1:21" x14ac:dyDescent="0.25">
      <c r="A63" s="1" t="s">
        <v>3</v>
      </c>
    </row>
    <row r="64" spans="1:21" x14ac:dyDescent="0.25">
      <c r="A64" t="s">
        <v>4</v>
      </c>
      <c r="B64" t="s">
        <v>5</v>
      </c>
      <c r="C64" t="s">
        <v>6</v>
      </c>
      <c r="D64" t="s">
        <v>62</v>
      </c>
      <c r="E64" t="s">
        <v>63</v>
      </c>
      <c r="F64" t="s">
        <v>7</v>
      </c>
      <c r="G64" t="s">
        <v>64</v>
      </c>
      <c r="H64" t="s">
        <v>65</v>
      </c>
      <c r="I64" t="s">
        <v>8</v>
      </c>
      <c r="J64" t="s">
        <v>9</v>
      </c>
      <c r="K64" t="s">
        <v>10</v>
      </c>
      <c r="L64" t="s">
        <v>11</v>
      </c>
      <c r="M64" t="s">
        <v>40</v>
      </c>
      <c r="N64" t="s">
        <v>66</v>
      </c>
      <c r="O64" s="11" t="s">
        <v>27</v>
      </c>
      <c r="P64" s="5" t="s">
        <v>12</v>
      </c>
      <c r="Q64" s="5" t="s">
        <v>13</v>
      </c>
      <c r="R64" s="5" t="s">
        <v>14</v>
      </c>
      <c r="S64" s="5" t="s">
        <v>15</v>
      </c>
      <c r="T64" s="5" t="s">
        <v>16</v>
      </c>
      <c r="U64" s="5" t="s">
        <v>27</v>
      </c>
    </row>
    <row r="65" spans="1:23" x14ac:dyDescent="0.25">
      <c r="A65">
        <v>1</v>
      </c>
      <c r="B65" t="s">
        <v>18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 s="3">
        <f>SUM(D65:N65)</f>
        <v>0</v>
      </c>
      <c r="P65">
        <v>0</v>
      </c>
      <c r="Q65">
        <v>0</v>
      </c>
      <c r="R65">
        <v>0</v>
      </c>
      <c r="S65">
        <v>0</v>
      </c>
      <c r="T65">
        <v>0</v>
      </c>
      <c r="U65" s="4">
        <f>SUM(P65:T65)</f>
        <v>0</v>
      </c>
      <c r="V65" s="4">
        <f t="shared" ref="V65:V78" si="15">U65-C65</f>
        <v>0</v>
      </c>
    </row>
    <row r="66" spans="1:23" x14ac:dyDescent="0.25">
      <c r="A66">
        <v>2</v>
      </c>
      <c r="B66" t="s">
        <v>56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 s="3">
        <f t="shared" ref="O66:O76" si="16">SUM(D66:N66)</f>
        <v>0</v>
      </c>
      <c r="P66">
        <v>0</v>
      </c>
      <c r="Q66">
        <v>0</v>
      </c>
      <c r="R66">
        <v>0</v>
      </c>
      <c r="S66">
        <v>0</v>
      </c>
      <c r="T66">
        <v>0</v>
      </c>
      <c r="U66" s="4">
        <f t="shared" ref="U66:U78" si="17">SUM(P66:T66)</f>
        <v>0</v>
      </c>
      <c r="V66" s="4">
        <f t="shared" si="15"/>
        <v>0</v>
      </c>
    </row>
    <row r="67" spans="1:23" x14ac:dyDescent="0.25">
      <c r="A67">
        <v>3</v>
      </c>
      <c r="B67" t="s">
        <v>57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 s="3">
        <f t="shared" si="16"/>
        <v>0</v>
      </c>
      <c r="P67">
        <v>0</v>
      </c>
      <c r="Q67">
        <v>0</v>
      </c>
      <c r="R67">
        <v>0</v>
      </c>
      <c r="S67">
        <v>0</v>
      </c>
      <c r="T67">
        <v>0</v>
      </c>
      <c r="U67" s="4">
        <f t="shared" si="17"/>
        <v>0</v>
      </c>
      <c r="V67" s="4">
        <f t="shared" si="15"/>
        <v>0</v>
      </c>
    </row>
    <row r="68" spans="1:23" x14ac:dyDescent="0.25">
      <c r="A68">
        <v>4</v>
      </c>
      <c r="B68" t="s">
        <v>22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 s="3">
        <f t="shared" si="16"/>
        <v>0</v>
      </c>
      <c r="P68">
        <v>0</v>
      </c>
      <c r="Q68">
        <v>0</v>
      </c>
      <c r="R68">
        <v>0</v>
      </c>
      <c r="S68">
        <v>0</v>
      </c>
      <c r="T68">
        <v>0</v>
      </c>
      <c r="U68" s="4">
        <f t="shared" si="17"/>
        <v>0</v>
      </c>
      <c r="V68" s="4">
        <f t="shared" si="15"/>
        <v>0</v>
      </c>
    </row>
    <row r="69" spans="1:23" x14ac:dyDescent="0.25">
      <c r="A69">
        <v>5</v>
      </c>
      <c r="B69" t="s">
        <v>19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 s="3">
        <f t="shared" si="16"/>
        <v>0</v>
      </c>
      <c r="P69">
        <v>0</v>
      </c>
      <c r="Q69">
        <v>0</v>
      </c>
      <c r="R69">
        <v>0</v>
      </c>
      <c r="S69">
        <v>0</v>
      </c>
      <c r="T69">
        <v>0</v>
      </c>
      <c r="U69" s="4">
        <f t="shared" si="17"/>
        <v>0</v>
      </c>
      <c r="V69" s="4">
        <f t="shared" si="15"/>
        <v>0</v>
      </c>
    </row>
    <row r="70" spans="1:23" x14ac:dyDescent="0.25">
      <c r="A70">
        <v>6</v>
      </c>
      <c r="B70" t="s">
        <v>24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 s="3">
        <f t="shared" si="16"/>
        <v>0</v>
      </c>
      <c r="P70">
        <v>0</v>
      </c>
      <c r="Q70">
        <v>0</v>
      </c>
      <c r="R70">
        <v>0</v>
      </c>
      <c r="S70">
        <v>0</v>
      </c>
      <c r="T70">
        <v>0</v>
      </c>
      <c r="U70" s="4">
        <f t="shared" si="17"/>
        <v>0</v>
      </c>
      <c r="V70" s="4">
        <f t="shared" si="15"/>
        <v>0</v>
      </c>
    </row>
    <row r="71" spans="1:23" x14ac:dyDescent="0.25">
      <c r="A71">
        <v>7</v>
      </c>
      <c r="B71" t="s">
        <v>21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 s="3">
        <f t="shared" si="16"/>
        <v>0</v>
      </c>
      <c r="P71">
        <v>0</v>
      </c>
      <c r="Q71">
        <v>0</v>
      </c>
      <c r="R71">
        <v>0</v>
      </c>
      <c r="S71">
        <v>0</v>
      </c>
      <c r="T71">
        <v>0</v>
      </c>
      <c r="U71" s="4">
        <f t="shared" si="17"/>
        <v>0</v>
      </c>
      <c r="V71" s="4">
        <f t="shared" si="15"/>
        <v>0</v>
      </c>
    </row>
    <row r="72" spans="1:23" x14ac:dyDescent="0.25">
      <c r="A72">
        <v>8</v>
      </c>
      <c r="B72" t="s">
        <v>26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 s="3">
        <f t="shared" si="16"/>
        <v>0</v>
      </c>
      <c r="P72">
        <v>0</v>
      </c>
      <c r="Q72">
        <v>0</v>
      </c>
      <c r="R72">
        <v>0</v>
      </c>
      <c r="S72">
        <v>0</v>
      </c>
      <c r="T72">
        <v>0</v>
      </c>
      <c r="U72" s="4">
        <f t="shared" si="17"/>
        <v>0</v>
      </c>
      <c r="V72" s="4">
        <f t="shared" si="15"/>
        <v>0</v>
      </c>
    </row>
    <row r="73" spans="1:23" x14ac:dyDescent="0.25">
      <c r="A73">
        <v>9</v>
      </c>
      <c r="B73" t="s">
        <v>58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 s="3">
        <f t="shared" si="16"/>
        <v>0</v>
      </c>
      <c r="P73">
        <v>0</v>
      </c>
      <c r="Q73">
        <v>0</v>
      </c>
      <c r="R73">
        <v>0</v>
      </c>
      <c r="S73">
        <v>0</v>
      </c>
      <c r="T73">
        <v>0</v>
      </c>
      <c r="U73" s="4">
        <f t="shared" si="17"/>
        <v>0</v>
      </c>
      <c r="V73" s="4">
        <f t="shared" si="15"/>
        <v>0</v>
      </c>
    </row>
    <row r="74" spans="1:23" x14ac:dyDescent="0.25">
      <c r="A74">
        <v>10</v>
      </c>
      <c r="B74" t="s">
        <v>25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 s="3">
        <f t="shared" si="16"/>
        <v>0</v>
      </c>
      <c r="P74">
        <v>0</v>
      </c>
      <c r="Q74">
        <v>0</v>
      </c>
      <c r="R74">
        <v>0</v>
      </c>
      <c r="S74">
        <v>0</v>
      </c>
      <c r="T74">
        <v>0</v>
      </c>
      <c r="U74" s="4">
        <f t="shared" si="17"/>
        <v>0</v>
      </c>
      <c r="V74" s="4">
        <f t="shared" si="15"/>
        <v>0</v>
      </c>
    </row>
    <row r="75" spans="1:23" x14ac:dyDescent="0.25">
      <c r="A75">
        <v>11</v>
      </c>
      <c r="B75" t="s">
        <v>23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 s="3">
        <f t="shared" si="16"/>
        <v>0</v>
      </c>
      <c r="P75">
        <v>0</v>
      </c>
      <c r="Q75">
        <v>0</v>
      </c>
      <c r="R75">
        <v>0</v>
      </c>
      <c r="S75">
        <v>0</v>
      </c>
      <c r="T75">
        <v>0</v>
      </c>
      <c r="U75" s="4">
        <f t="shared" si="17"/>
        <v>0</v>
      </c>
      <c r="V75" s="4">
        <f t="shared" si="15"/>
        <v>0</v>
      </c>
    </row>
    <row r="76" spans="1:23" x14ac:dyDescent="0.25">
      <c r="A76">
        <v>12</v>
      </c>
      <c r="B76" t="s">
        <v>20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 s="3">
        <f t="shared" si="16"/>
        <v>0</v>
      </c>
      <c r="P76">
        <v>0</v>
      </c>
      <c r="Q76">
        <v>0</v>
      </c>
      <c r="R76">
        <v>0</v>
      </c>
      <c r="S76">
        <v>0</v>
      </c>
      <c r="T76">
        <v>0</v>
      </c>
      <c r="U76" s="4">
        <f t="shared" si="17"/>
        <v>0</v>
      </c>
      <c r="V76" s="4">
        <f t="shared" si="15"/>
        <v>0</v>
      </c>
    </row>
    <row r="77" spans="1:23" x14ac:dyDescent="0.25">
      <c r="A77" s="1"/>
      <c r="B77" s="1" t="s">
        <v>27</v>
      </c>
      <c r="C77" s="1">
        <f>SUM(C65:C76)</f>
        <v>0</v>
      </c>
      <c r="D77" s="15">
        <f t="shared" ref="D77:H77" si="18">SUM(D65:D76)</f>
        <v>0</v>
      </c>
      <c r="E77" s="15">
        <f t="shared" si="18"/>
        <v>0</v>
      </c>
      <c r="F77" s="15">
        <f t="shared" si="18"/>
        <v>0</v>
      </c>
      <c r="G77" s="15">
        <f t="shared" si="18"/>
        <v>0</v>
      </c>
      <c r="H77" s="15">
        <f t="shared" si="18"/>
        <v>0</v>
      </c>
      <c r="I77" s="15">
        <f>SUM(I65:I76)</f>
        <v>0</v>
      </c>
      <c r="J77" s="15">
        <f t="shared" ref="J77:N77" si="19">SUM(J65:J76)</f>
        <v>0</v>
      </c>
      <c r="K77" s="15">
        <f t="shared" si="19"/>
        <v>0</v>
      </c>
      <c r="L77" s="15">
        <f t="shared" si="19"/>
        <v>0</v>
      </c>
      <c r="M77" s="15">
        <f t="shared" si="19"/>
        <v>0</v>
      </c>
      <c r="N77" s="15">
        <f t="shared" si="19"/>
        <v>0</v>
      </c>
      <c r="O77" s="15">
        <f>SUM(O65:O76)</f>
        <v>0</v>
      </c>
      <c r="P77" s="2"/>
      <c r="Q77" s="2"/>
      <c r="R77" s="2"/>
      <c r="S77" s="2"/>
      <c r="T77" s="2"/>
      <c r="U77" s="4">
        <f t="shared" si="17"/>
        <v>0</v>
      </c>
      <c r="V77" s="4">
        <f t="shared" si="15"/>
        <v>0</v>
      </c>
    </row>
    <row r="78" spans="1:23" x14ac:dyDescent="0.25">
      <c r="B78" t="s">
        <v>28</v>
      </c>
      <c r="D78" s="3"/>
      <c r="E78" s="3"/>
      <c r="F78" s="3"/>
      <c r="G78" s="3"/>
      <c r="H78" s="3"/>
      <c r="I78" s="3"/>
      <c r="J78" s="3"/>
      <c r="L78" s="3"/>
      <c r="M78" s="3"/>
      <c r="N78" s="3"/>
      <c r="O78" s="3"/>
      <c r="P78" s="2">
        <f>SUM(P65:P77)</f>
        <v>0</v>
      </c>
      <c r="Q78" s="2">
        <f>SUM(Q65:Q76)</f>
        <v>0</v>
      </c>
      <c r="R78" s="2">
        <f t="shared" ref="R78:T78" si="20">SUM(R65:R76)</f>
        <v>0</v>
      </c>
      <c r="S78" s="2">
        <f t="shared" si="20"/>
        <v>0</v>
      </c>
      <c r="T78" s="2">
        <f t="shared" si="20"/>
        <v>0</v>
      </c>
      <c r="U78" s="2">
        <f t="shared" si="17"/>
        <v>0</v>
      </c>
      <c r="V78" s="2">
        <f t="shared" si="15"/>
        <v>0</v>
      </c>
      <c r="W78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3"/>
  <sheetViews>
    <sheetView topLeftCell="A64" workbookViewId="0">
      <selection activeCell="B89" sqref="B89"/>
    </sheetView>
  </sheetViews>
  <sheetFormatPr defaultRowHeight="15" x14ac:dyDescent="0.25"/>
  <cols>
    <col min="10" max="10" width="13.140625" bestFit="1" customWidth="1"/>
    <col min="11" max="13" width="15.85546875" bestFit="1" customWidth="1"/>
    <col min="14" max="14" width="18.28515625" bestFit="1" customWidth="1"/>
    <col min="15" max="15" width="7.5703125" customWidth="1"/>
    <col min="16" max="16" width="13.140625" bestFit="1" customWidth="1"/>
    <col min="17" max="19" width="15.85546875" bestFit="1" customWidth="1"/>
    <col min="20" max="20" width="18.28515625" bestFit="1" customWidth="1"/>
    <col min="21" max="21" width="5.42578125" bestFit="1" customWidth="1"/>
  </cols>
  <sheetData>
    <row r="1" spans="1:16" x14ac:dyDescent="0.25">
      <c r="A1" t="s">
        <v>0</v>
      </c>
    </row>
    <row r="2" spans="1:16" x14ac:dyDescent="0.25">
      <c r="A2" t="s">
        <v>67</v>
      </c>
    </row>
    <row r="5" spans="1:16" x14ac:dyDescent="0.25">
      <c r="A5" t="s">
        <v>73</v>
      </c>
    </row>
    <row r="6" spans="1:16" x14ac:dyDescent="0.25">
      <c r="A6" s="1" t="s">
        <v>3</v>
      </c>
    </row>
    <row r="7" spans="1:16" x14ac:dyDescent="0.25">
      <c r="A7" t="s">
        <v>4</v>
      </c>
      <c r="B7" t="s">
        <v>5</v>
      </c>
      <c r="C7" t="s">
        <v>6</v>
      </c>
      <c r="D7" t="s">
        <v>7</v>
      </c>
      <c r="E7" t="s">
        <v>8</v>
      </c>
      <c r="F7" t="s">
        <v>9</v>
      </c>
      <c r="G7" t="s">
        <v>10</v>
      </c>
      <c r="H7" t="s">
        <v>11</v>
      </c>
      <c r="I7" s="11" t="s">
        <v>27</v>
      </c>
      <c r="J7" s="5" t="s">
        <v>12</v>
      </c>
      <c r="K7" s="5" t="s">
        <v>13</v>
      </c>
      <c r="L7" s="5" t="s">
        <v>14</v>
      </c>
      <c r="M7" s="5" t="s">
        <v>15</v>
      </c>
      <c r="N7" s="5" t="s">
        <v>16</v>
      </c>
      <c r="O7" s="5" t="s">
        <v>27</v>
      </c>
    </row>
    <row r="8" spans="1:16" x14ac:dyDescent="0.25">
      <c r="A8">
        <v>1</v>
      </c>
      <c r="B8" t="s">
        <v>17</v>
      </c>
      <c r="C8">
        <v>9</v>
      </c>
      <c r="D8" s="3">
        <v>98.67</v>
      </c>
      <c r="E8" s="3">
        <v>97.67</v>
      </c>
      <c r="F8" s="3">
        <v>98.67</v>
      </c>
      <c r="G8" s="3">
        <v>94.44</v>
      </c>
      <c r="H8" s="3">
        <v>96.78</v>
      </c>
      <c r="I8" s="3">
        <f>SUM(D8:H8)</f>
        <v>486.23</v>
      </c>
      <c r="J8" s="4">
        <v>9</v>
      </c>
      <c r="K8" s="4">
        <v>0</v>
      </c>
      <c r="L8" s="4">
        <v>0</v>
      </c>
      <c r="M8" s="4">
        <v>0</v>
      </c>
      <c r="N8" s="4">
        <v>0</v>
      </c>
      <c r="O8" s="4">
        <f>SUM(J8:N8)</f>
        <v>9</v>
      </c>
      <c r="P8" s="4"/>
    </row>
    <row r="9" spans="1:16" x14ac:dyDescent="0.25">
      <c r="A9">
        <v>2</v>
      </c>
      <c r="B9" t="s">
        <v>26</v>
      </c>
      <c r="C9">
        <v>59</v>
      </c>
      <c r="D9" s="3">
        <v>94</v>
      </c>
      <c r="E9" s="3">
        <v>84.54</v>
      </c>
      <c r="F9" s="3">
        <v>96.54</v>
      </c>
      <c r="G9" s="3">
        <v>89.92</v>
      </c>
      <c r="H9" s="3">
        <v>90.56</v>
      </c>
      <c r="I9" s="3">
        <f t="shared" ref="I9:I20" si="0">SUM(D9:H9)</f>
        <v>455.56000000000006</v>
      </c>
      <c r="J9" s="4">
        <v>56</v>
      </c>
      <c r="K9" s="4">
        <v>0</v>
      </c>
      <c r="L9" s="4">
        <v>2</v>
      </c>
      <c r="M9" s="4">
        <v>1</v>
      </c>
      <c r="N9" s="4">
        <v>0</v>
      </c>
      <c r="O9" s="4">
        <f t="shared" ref="O9:O22" si="1">SUM(J9:N9)</f>
        <v>59</v>
      </c>
      <c r="P9" s="4"/>
    </row>
    <row r="10" spans="1:16" x14ac:dyDescent="0.25">
      <c r="A10">
        <v>3</v>
      </c>
      <c r="B10" t="s">
        <v>18</v>
      </c>
      <c r="C10">
        <v>5</v>
      </c>
      <c r="D10" s="3">
        <v>86</v>
      </c>
      <c r="E10" s="3">
        <v>85</v>
      </c>
      <c r="F10" s="3">
        <v>94</v>
      </c>
      <c r="G10" s="3">
        <v>86</v>
      </c>
      <c r="H10" s="3">
        <v>88.6</v>
      </c>
      <c r="I10" s="3">
        <f t="shared" si="0"/>
        <v>439.6</v>
      </c>
      <c r="J10" s="4">
        <v>4</v>
      </c>
      <c r="K10" s="4">
        <v>1</v>
      </c>
      <c r="L10" s="4">
        <v>0</v>
      </c>
      <c r="M10" s="4">
        <v>0</v>
      </c>
      <c r="N10" s="4">
        <v>0</v>
      </c>
      <c r="O10" s="4">
        <f t="shared" si="1"/>
        <v>5</v>
      </c>
      <c r="P10" s="4"/>
    </row>
    <row r="11" spans="1:16" x14ac:dyDescent="0.25">
      <c r="A11">
        <v>4</v>
      </c>
      <c r="B11" t="s">
        <v>23</v>
      </c>
      <c r="C11">
        <v>49</v>
      </c>
      <c r="D11" s="3">
        <v>88.43</v>
      </c>
      <c r="E11" s="3">
        <v>87.14</v>
      </c>
      <c r="F11" s="3">
        <v>89.53</v>
      </c>
      <c r="G11" s="3">
        <v>83.88</v>
      </c>
      <c r="H11" s="3">
        <v>83.06</v>
      </c>
      <c r="I11" s="3">
        <f t="shared" si="0"/>
        <v>432.04</v>
      </c>
      <c r="J11" s="4">
        <v>37</v>
      </c>
      <c r="K11" s="4">
        <v>11</v>
      </c>
      <c r="L11" s="4">
        <v>1</v>
      </c>
      <c r="M11" s="4">
        <v>0</v>
      </c>
      <c r="N11" s="4">
        <v>0</v>
      </c>
      <c r="O11" s="4">
        <f t="shared" si="1"/>
        <v>49</v>
      </c>
      <c r="P11" s="4"/>
    </row>
    <row r="12" spans="1:16" x14ac:dyDescent="0.25">
      <c r="A12">
        <v>5</v>
      </c>
      <c r="B12" t="s">
        <v>24</v>
      </c>
      <c r="C12">
        <v>56</v>
      </c>
      <c r="D12" s="3">
        <v>88.43</v>
      </c>
      <c r="E12" s="3">
        <v>75.84</v>
      </c>
      <c r="F12" s="3">
        <v>85.96</v>
      </c>
      <c r="G12" s="3">
        <v>91.79</v>
      </c>
      <c r="H12" s="3">
        <v>88.21</v>
      </c>
      <c r="I12" s="3">
        <f t="shared" si="0"/>
        <v>430.23</v>
      </c>
      <c r="J12" s="4">
        <v>45</v>
      </c>
      <c r="K12" s="4">
        <v>6</v>
      </c>
      <c r="L12" s="4">
        <v>5</v>
      </c>
      <c r="M12" s="4">
        <v>0</v>
      </c>
      <c r="N12" s="4">
        <v>0</v>
      </c>
      <c r="O12" s="4">
        <f t="shared" si="1"/>
        <v>56</v>
      </c>
      <c r="P12" s="4"/>
    </row>
    <row r="13" spans="1:16" x14ac:dyDescent="0.25">
      <c r="A13">
        <v>6</v>
      </c>
      <c r="B13" t="s">
        <v>58</v>
      </c>
      <c r="C13">
        <v>18</v>
      </c>
      <c r="D13" s="3">
        <v>85.83</v>
      </c>
      <c r="E13" s="3">
        <v>77.33</v>
      </c>
      <c r="F13" s="3">
        <v>85.56</v>
      </c>
      <c r="G13" s="3">
        <v>91.11</v>
      </c>
      <c r="H13" s="3">
        <v>85</v>
      </c>
      <c r="I13" s="3">
        <f t="shared" si="0"/>
        <v>424.83</v>
      </c>
      <c r="J13" s="4">
        <v>12</v>
      </c>
      <c r="K13" s="4">
        <v>2</v>
      </c>
      <c r="L13" s="4">
        <v>2</v>
      </c>
      <c r="M13" s="4">
        <v>2</v>
      </c>
      <c r="N13" s="4">
        <v>0</v>
      </c>
      <c r="O13" s="4">
        <f t="shared" si="1"/>
        <v>18</v>
      </c>
      <c r="P13" s="4"/>
    </row>
    <row r="14" spans="1:16" x14ac:dyDescent="0.25">
      <c r="A14">
        <v>7</v>
      </c>
      <c r="B14" t="s">
        <v>19</v>
      </c>
      <c r="C14">
        <v>27</v>
      </c>
      <c r="D14" s="3">
        <v>83.74</v>
      </c>
      <c r="E14" s="3">
        <v>80.78</v>
      </c>
      <c r="F14" s="3">
        <v>75.739999999999995</v>
      </c>
      <c r="G14" s="3">
        <v>74.22</v>
      </c>
      <c r="H14" s="3">
        <v>75.89</v>
      </c>
      <c r="I14" s="3">
        <f t="shared" si="0"/>
        <v>390.37</v>
      </c>
      <c r="J14" s="4">
        <v>15</v>
      </c>
      <c r="K14" s="4">
        <v>4</v>
      </c>
      <c r="L14" s="4">
        <v>5</v>
      </c>
      <c r="M14" s="4">
        <v>2</v>
      </c>
      <c r="N14" s="4">
        <v>1</v>
      </c>
      <c r="O14" s="4">
        <f t="shared" si="1"/>
        <v>27</v>
      </c>
      <c r="P14" s="4"/>
    </row>
    <row r="15" spans="1:16" x14ac:dyDescent="0.25">
      <c r="A15">
        <v>8</v>
      </c>
      <c r="B15" t="s">
        <v>56</v>
      </c>
      <c r="C15">
        <v>35</v>
      </c>
      <c r="D15" s="3">
        <v>69.66</v>
      </c>
      <c r="E15" s="3">
        <v>70</v>
      </c>
      <c r="F15" s="3">
        <v>80.03</v>
      </c>
      <c r="G15" s="3">
        <v>79.14</v>
      </c>
      <c r="H15" s="3">
        <v>81.91</v>
      </c>
      <c r="I15" s="3">
        <f t="shared" si="0"/>
        <v>380.74</v>
      </c>
      <c r="J15" s="4">
        <v>17</v>
      </c>
      <c r="K15" s="4">
        <v>7</v>
      </c>
      <c r="L15" s="4">
        <v>8</v>
      </c>
      <c r="M15" s="4">
        <v>1</v>
      </c>
      <c r="N15" s="4">
        <v>2</v>
      </c>
      <c r="O15" s="4">
        <f t="shared" si="1"/>
        <v>35</v>
      </c>
      <c r="P15" s="4"/>
    </row>
    <row r="16" spans="1:16" x14ac:dyDescent="0.25">
      <c r="A16">
        <v>9</v>
      </c>
      <c r="B16" t="s">
        <v>22</v>
      </c>
      <c r="C16">
        <v>40</v>
      </c>
      <c r="D16" s="3">
        <v>73.739999999999995</v>
      </c>
      <c r="E16" s="3">
        <v>71.48</v>
      </c>
      <c r="F16" s="3">
        <v>74.52</v>
      </c>
      <c r="G16" s="3">
        <v>79.52</v>
      </c>
      <c r="H16" s="3">
        <v>75.19</v>
      </c>
      <c r="I16" s="3">
        <f t="shared" si="0"/>
        <v>374.45</v>
      </c>
      <c r="J16" s="4">
        <v>20</v>
      </c>
      <c r="K16" s="4">
        <v>4</v>
      </c>
      <c r="L16" s="4">
        <v>8</v>
      </c>
      <c r="M16" s="4">
        <v>7</v>
      </c>
      <c r="N16" s="4">
        <v>1</v>
      </c>
      <c r="O16" s="4">
        <f t="shared" si="1"/>
        <v>40</v>
      </c>
      <c r="P16" s="4"/>
    </row>
    <row r="17" spans="1:16" x14ac:dyDescent="0.25">
      <c r="A17">
        <v>10</v>
      </c>
      <c r="B17" t="s">
        <v>20</v>
      </c>
      <c r="C17">
        <v>9</v>
      </c>
      <c r="D17" s="3">
        <v>63.56</v>
      </c>
      <c r="E17" s="3">
        <v>60.89</v>
      </c>
      <c r="F17" s="3">
        <v>76</v>
      </c>
      <c r="G17" s="3">
        <v>88.89</v>
      </c>
      <c r="H17" s="3">
        <v>78.33</v>
      </c>
      <c r="I17" s="3">
        <f t="shared" si="0"/>
        <v>367.66999999999996</v>
      </c>
      <c r="J17" s="4">
        <v>3</v>
      </c>
      <c r="K17" s="4">
        <v>3</v>
      </c>
      <c r="L17" s="4">
        <v>2</v>
      </c>
      <c r="M17" s="4">
        <v>0</v>
      </c>
      <c r="N17" s="4">
        <v>1</v>
      </c>
      <c r="O17" s="4">
        <f t="shared" si="1"/>
        <v>9</v>
      </c>
      <c r="P17" s="4"/>
    </row>
    <row r="18" spans="1:16" x14ac:dyDescent="0.25">
      <c r="A18">
        <v>11</v>
      </c>
      <c r="B18" t="s">
        <v>25</v>
      </c>
      <c r="C18">
        <v>29</v>
      </c>
      <c r="D18" s="3">
        <v>59.55</v>
      </c>
      <c r="E18" s="3">
        <v>62.31</v>
      </c>
      <c r="F18" s="3">
        <v>76.97</v>
      </c>
      <c r="G18" s="3">
        <v>77.010000000000005</v>
      </c>
      <c r="H18" s="3">
        <v>82.87</v>
      </c>
      <c r="I18" s="3">
        <f t="shared" si="0"/>
        <v>358.71</v>
      </c>
      <c r="J18" s="4">
        <v>12</v>
      </c>
      <c r="K18" s="4">
        <v>8</v>
      </c>
      <c r="L18" s="4">
        <v>3</v>
      </c>
      <c r="M18" s="4">
        <v>1</v>
      </c>
      <c r="N18" s="4">
        <v>5</v>
      </c>
      <c r="O18" s="4">
        <f t="shared" si="1"/>
        <v>29</v>
      </c>
      <c r="P18" s="4"/>
    </row>
    <row r="19" spans="1:16" x14ac:dyDescent="0.25">
      <c r="A19">
        <v>12</v>
      </c>
      <c r="B19" t="s">
        <v>21</v>
      </c>
      <c r="C19">
        <v>34</v>
      </c>
      <c r="D19" s="3">
        <v>79.62</v>
      </c>
      <c r="E19" s="3">
        <v>60.06</v>
      </c>
      <c r="F19" s="3">
        <v>70.349999999999994</v>
      </c>
      <c r="G19" s="3">
        <v>70.150000000000006</v>
      </c>
      <c r="H19" s="3">
        <v>72.47</v>
      </c>
      <c r="I19" s="3">
        <f t="shared" si="0"/>
        <v>352.65</v>
      </c>
      <c r="J19" s="4">
        <v>9</v>
      </c>
      <c r="K19" s="4">
        <v>12</v>
      </c>
      <c r="L19" s="4">
        <v>6</v>
      </c>
      <c r="M19" s="4">
        <v>2</v>
      </c>
      <c r="N19" s="4">
        <v>5</v>
      </c>
      <c r="O19" s="4">
        <f t="shared" si="1"/>
        <v>34</v>
      </c>
      <c r="P19" s="4"/>
    </row>
    <row r="20" spans="1:16" x14ac:dyDescent="0.25">
      <c r="A20">
        <v>13</v>
      </c>
      <c r="B20" t="s">
        <v>57</v>
      </c>
      <c r="C20">
        <v>31</v>
      </c>
      <c r="D20" s="3">
        <v>67</v>
      </c>
      <c r="E20" s="3">
        <v>61.68</v>
      </c>
      <c r="F20" s="3">
        <v>71.45</v>
      </c>
      <c r="G20" s="3">
        <v>66.77</v>
      </c>
      <c r="H20" s="3">
        <v>72.16</v>
      </c>
      <c r="I20" s="3">
        <f t="shared" si="0"/>
        <v>339.05999999999995</v>
      </c>
      <c r="J20" s="4">
        <v>6</v>
      </c>
      <c r="K20" s="4">
        <v>7</v>
      </c>
      <c r="L20" s="4">
        <v>8</v>
      </c>
      <c r="M20" s="4">
        <v>7</v>
      </c>
      <c r="N20" s="4">
        <v>3</v>
      </c>
      <c r="O20" s="4">
        <f t="shared" si="1"/>
        <v>31</v>
      </c>
      <c r="P20" s="4"/>
    </row>
    <row r="21" spans="1:16" x14ac:dyDescent="0.25">
      <c r="A21" s="1"/>
      <c r="B21" s="1" t="s">
        <v>27</v>
      </c>
      <c r="C21" s="1">
        <f>SUM(C8:C20)</f>
        <v>401</v>
      </c>
      <c r="D21" s="15">
        <f t="shared" ref="D21:I21" si="2">SUM(D8:D20)</f>
        <v>1038.23</v>
      </c>
      <c r="E21" s="15">
        <f t="shared" si="2"/>
        <v>974.71999999999991</v>
      </c>
      <c r="F21" s="15">
        <f t="shared" si="2"/>
        <v>1075.32</v>
      </c>
      <c r="G21" s="15">
        <f t="shared" si="2"/>
        <v>1072.8399999999999</v>
      </c>
      <c r="H21" s="15">
        <f t="shared" si="2"/>
        <v>1071.0300000000002</v>
      </c>
      <c r="I21" s="15">
        <f t="shared" si="2"/>
        <v>5232.1399999999994</v>
      </c>
      <c r="J21" s="2"/>
      <c r="K21" s="2"/>
      <c r="L21" s="2"/>
      <c r="M21" s="2"/>
      <c r="N21" s="2"/>
      <c r="O21" s="4">
        <f t="shared" si="1"/>
        <v>0</v>
      </c>
      <c r="P21" s="4"/>
    </row>
    <row r="22" spans="1:16" x14ac:dyDescent="0.25">
      <c r="B22" t="s">
        <v>28</v>
      </c>
      <c r="D22" s="3">
        <v>79.86</v>
      </c>
      <c r="E22" s="3">
        <v>74.98</v>
      </c>
      <c r="F22" s="3">
        <v>82.72</v>
      </c>
      <c r="G22" s="3">
        <v>82.53</v>
      </c>
      <c r="H22" s="3">
        <v>82.39</v>
      </c>
      <c r="I22" s="3">
        <v>402.89</v>
      </c>
      <c r="J22" s="4">
        <f>SUM(J8:J20)</f>
        <v>245</v>
      </c>
      <c r="K22" s="4">
        <f>SUM(K8:K20)</f>
        <v>65</v>
      </c>
      <c r="L22" s="4">
        <f t="shared" ref="L22:N22" si="3">SUM(L8:L20)</f>
        <v>50</v>
      </c>
      <c r="M22" s="4">
        <f t="shared" si="3"/>
        <v>23</v>
      </c>
      <c r="N22" s="4">
        <f t="shared" si="3"/>
        <v>18</v>
      </c>
      <c r="O22" s="4">
        <f t="shared" si="1"/>
        <v>401</v>
      </c>
      <c r="P22" s="4"/>
    </row>
    <row r="25" spans="1:16" x14ac:dyDescent="0.25">
      <c r="A25" t="s">
        <v>72</v>
      </c>
    </row>
    <row r="26" spans="1:16" x14ac:dyDescent="0.25">
      <c r="A26" s="1" t="s">
        <v>3</v>
      </c>
    </row>
    <row r="27" spans="1:16" x14ac:dyDescent="0.25">
      <c r="A27" t="s">
        <v>4</v>
      </c>
      <c r="B27" t="s">
        <v>5</v>
      </c>
      <c r="C27" t="s">
        <v>6</v>
      </c>
      <c r="D27" t="s">
        <v>7</v>
      </c>
      <c r="E27" t="s">
        <v>8</v>
      </c>
      <c r="F27" t="s">
        <v>9</v>
      </c>
      <c r="G27" t="s">
        <v>10</v>
      </c>
      <c r="H27" t="s">
        <v>11</v>
      </c>
      <c r="I27" s="11" t="s">
        <v>27</v>
      </c>
      <c r="J27" s="5" t="s">
        <v>12</v>
      </c>
      <c r="K27" s="5" t="s">
        <v>13</v>
      </c>
      <c r="L27" s="5" t="s">
        <v>14</v>
      </c>
      <c r="M27" s="5" t="s">
        <v>15</v>
      </c>
      <c r="N27" s="5" t="s">
        <v>16</v>
      </c>
      <c r="O27" s="5" t="s">
        <v>27</v>
      </c>
    </row>
    <row r="28" spans="1:16" x14ac:dyDescent="0.25">
      <c r="A28">
        <v>1</v>
      </c>
      <c r="B28" t="s">
        <v>17</v>
      </c>
      <c r="C28">
        <v>12</v>
      </c>
      <c r="D28" s="3">
        <v>95.25</v>
      </c>
      <c r="E28" s="3">
        <v>94.5</v>
      </c>
      <c r="F28" s="3">
        <v>94.75</v>
      </c>
      <c r="G28" s="3">
        <v>85.25</v>
      </c>
      <c r="H28" s="3">
        <v>90.25</v>
      </c>
      <c r="I28" s="3">
        <f>SUM(D28:H28)</f>
        <v>460</v>
      </c>
      <c r="J28" s="4">
        <v>11</v>
      </c>
      <c r="K28" s="4">
        <v>1</v>
      </c>
      <c r="L28" s="4">
        <v>0</v>
      </c>
      <c r="M28" s="4">
        <v>0</v>
      </c>
      <c r="N28" s="4">
        <v>0</v>
      </c>
      <c r="O28" s="4">
        <f>SUM(J28:N28)</f>
        <v>12</v>
      </c>
      <c r="P28" s="4"/>
    </row>
    <row r="29" spans="1:16" x14ac:dyDescent="0.25">
      <c r="A29">
        <v>2</v>
      </c>
      <c r="B29" t="s">
        <v>22</v>
      </c>
      <c r="C29">
        <v>51</v>
      </c>
      <c r="D29" s="3">
        <v>68.239999999999995</v>
      </c>
      <c r="E29" s="3">
        <v>73.64</v>
      </c>
      <c r="F29" s="3">
        <v>71.3</v>
      </c>
      <c r="G29" s="3">
        <v>91.06</v>
      </c>
      <c r="H29" s="3">
        <v>86.92</v>
      </c>
      <c r="I29" s="3">
        <f t="shared" ref="I29:I38" si="4">SUM(D29:H29)</f>
        <v>391.16</v>
      </c>
      <c r="J29" s="4">
        <v>24</v>
      </c>
      <c r="K29" s="4">
        <v>17</v>
      </c>
      <c r="L29" s="4">
        <v>4</v>
      </c>
      <c r="M29" s="4">
        <v>5</v>
      </c>
      <c r="N29" s="4">
        <v>1</v>
      </c>
      <c r="O29" s="4">
        <f t="shared" ref="O29:O41" si="5">SUM(J29:N29)</f>
        <v>51</v>
      </c>
      <c r="P29" s="4"/>
    </row>
    <row r="30" spans="1:16" x14ac:dyDescent="0.25">
      <c r="A30">
        <v>3</v>
      </c>
      <c r="B30" t="s">
        <v>23</v>
      </c>
      <c r="C30">
        <v>52</v>
      </c>
      <c r="D30" s="3">
        <v>73.7</v>
      </c>
      <c r="E30" s="3">
        <v>58.92</v>
      </c>
      <c r="F30" s="3">
        <v>74.62</v>
      </c>
      <c r="G30" s="3">
        <v>90.12</v>
      </c>
      <c r="H30" s="3">
        <v>87.25</v>
      </c>
      <c r="I30" s="3">
        <f t="shared" si="4"/>
        <v>384.61</v>
      </c>
      <c r="J30" s="4">
        <v>18</v>
      </c>
      <c r="K30" s="4">
        <v>20</v>
      </c>
      <c r="L30" s="4">
        <v>12</v>
      </c>
      <c r="M30" s="4">
        <v>1</v>
      </c>
      <c r="N30" s="4">
        <v>1</v>
      </c>
      <c r="O30" s="4">
        <f t="shared" si="5"/>
        <v>52</v>
      </c>
      <c r="P30" s="4"/>
    </row>
    <row r="31" spans="1:16" x14ac:dyDescent="0.25">
      <c r="A31">
        <v>4</v>
      </c>
      <c r="B31" t="s">
        <v>57</v>
      </c>
      <c r="C31">
        <v>23</v>
      </c>
      <c r="D31" s="3">
        <v>80.17</v>
      </c>
      <c r="E31" s="3">
        <v>56.13</v>
      </c>
      <c r="F31" s="3">
        <v>75.87</v>
      </c>
      <c r="G31" s="3">
        <v>83.43</v>
      </c>
      <c r="H31" s="3">
        <v>81.349999999999994</v>
      </c>
      <c r="I31" s="3">
        <f t="shared" si="4"/>
        <v>376.95000000000005</v>
      </c>
      <c r="J31" s="4">
        <v>9</v>
      </c>
      <c r="K31" s="4">
        <v>8</v>
      </c>
      <c r="L31" s="4">
        <v>4</v>
      </c>
      <c r="M31" s="4">
        <v>1</v>
      </c>
      <c r="N31" s="4">
        <v>1</v>
      </c>
      <c r="O31" s="4">
        <f t="shared" si="5"/>
        <v>23</v>
      </c>
      <c r="P31" s="4"/>
    </row>
    <row r="32" spans="1:16" x14ac:dyDescent="0.25">
      <c r="A32">
        <v>5</v>
      </c>
      <c r="B32" t="s">
        <v>56</v>
      </c>
      <c r="C32">
        <v>45</v>
      </c>
      <c r="D32" s="3">
        <v>73.319999999999993</v>
      </c>
      <c r="E32" s="3">
        <v>50.73</v>
      </c>
      <c r="F32" s="3">
        <v>84.39</v>
      </c>
      <c r="G32" s="3">
        <v>86.11</v>
      </c>
      <c r="H32" s="3">
        <v>81.64</v>
      </c>
      <c r="I32" s="3">
        <f t="shared" si="4"/>
        <v>376.19</v>
      </c>
      <c r="J32" s="4">
        <v>14</v>
      </c>
      <c r="K32" s="4">
        <v>13</v>
      </c>
      <c r="L32" s="4">
        <v>9</v>
      </c>
      <c r="M32" s="4">
        <v>8</v>
      </c>
      <c r="N32" s="4">
        <v>1</v>
      </c>
      <c r="O32" s="4">
        <f t="shared" si="5"/>
        <v>45</v>
      </c>
      <c r="P32" s="4"/>
    </row>
    <row r="33" spans="1:16" x14ac:dyDescent="0.25">
      <c r="A33">
        <v>6</v>
      </c>
      <c r="B33" t="s">
        <v>58</v>
      </c>
      <c r="C33">
        <v>19</v>
      </c>
      <c r="D33" s="3">
        <v>74.89</v>
      </c>
      <c r="E33" s="3">
        <v>61.9</v>
      </c>
      <c r="F33" s="3">
        <v>70.16</v>
      </c>
      <c r="G33" s="3">
        <v>82.32</v>
      </c>
      <c r="H33" s="3">
        <v>78.63</v>
      </c>
      <c r="I33" s="3">
        <f t="shared" si="4"/>
        <v>367.9</v>
      </c>
      <c r="J33" s="4">
        <v>8</v>
      </c>
      <c r="K33" s="4">
        <v>6</v>
      </c>
      <c r="L33" s="4">
        <v>1</v>
      </c>
      <c r="M33" s="4">
        <v>3</v>
      </c>
      <c r="N33" s="4">
        <v>1</v>
      </c>
      <c r="O33" s="4">
        <f t="shared" si="5"/>
        <v>19</v>
      </c>
      <c r="P33" s="4"/>
    </row>
    <row r="34" spans="1:16" x14ac:dyDescent="0.25">
      <c r="A34">
        <v>7</v>
      </c>
      <c r="B34" t="s">
        <v>24</v>
      </c>
      <c r="C34">
        <v>52</v>
      </c>
      <c r="D34" s="3">
        <v>64.099999999999994</v>
      </c>
      <c r="E34" s="3">
        <v>52.69</v>
      </c>
      <c r="F34" s="3">
        <v>72.290000000000006</v>
      </c>
      <c r="G34" s="3">
        <v>89.98</v>
      </c>
      <c r="H34" s="3">
        <v>82.98</v>
      </c>
      <c r="I34" s="3">
        <f t="shared" si="4"/>
        <v>362.04</v>
      </c>
      <c r="J34" s="4">
        <v>17</v>
      </c>
      <c r="K34" s="4">
        <v>13</v>
      </c>
      <c r="L34" s="4">
        <v>13</v>
      </c>
      <c r="M34" s="4">
        <v>7</v>
      </c>
      <c r="N34" s="4">
        <v>2</v>
      </c>
      <c r="O34" s="4">
        <f t="shared" si="5"/>
        <v>52</v>
      </c>
      <c r="P34" s="4"/>
    </row>
    <row r="35" spans="1:16" x14ac:dyDescent="0.25">
      <c r="A35">
        <v>8</v>
      </c>
      <c r="B35" t="s">
        <v>26</v>
      </c>
      <c r="C35">
        <v>63</v>
      </c>
      <c r="D35" s="3">
        <v>67.02</v>
      </c>
      <c r="E35" s="3">
        <v>46.9</v>
      </c>
      <c r="F35" s="3">
        <v>70.05</v>
      </c>
      <c r="G35" s="3">
        <v>83.14</v>
      </c>
      <c r="H35" s="3">
        <v>81.150000000000006</v>
      </c>
      <c r="I35" s="3">
        <f t="shared" si="4"/>
        <v>348.26</v>
      </c>
      <c r="J35" s="4">
        <v>14</v>
      </c>
      <c r="K35" s="4">
        <v>17</v>
      </c>
      <c r="L35" s="4">
        <v>16</v>
      </c>
      <c r="M35" s="4">
        <v>12</v>
      </c>
      <c r="N35" s="4">
        <v>4</v>
      </c>
      <c r="O35" s="4">
        <f t="shared" si="5"/>
        <v>63</v>
      </c>
      <c r="P35" s="4"/>
    </row>
    <row r="36" spans="1:16" x14ac:dyDescent="0.25">
      <c r="A36">
        <v>9</v>
      </c>
      <c r="B36" t="s">
        <v>25</v>
      </c>
      <c r="C36">
        <v>35</v>
      </c>
      <c r="D36" s="3">
        <v>72.23</v>
      </c>
      <c r="E36" s="3">
        <v>40.17</v>
      </c>
      <c r="F36" s="3">
        <v>72.06</v>
      </c>
      <c r="G36" s="3">
        <v>84.2</v>
      </c>
      <c r="H36" s="3">
        <v>77.63</v>
      </c>
      <c r="I36" s="3">
        <f t="shared" si="4"/>
        <v>346.29</v>
      </c>
      <c r="J36" s="4">
        <v>13</v>
      </c>
      <c r="K36" s="4">
        <v>9</v>
      </c>
      <c r="L36" s="4">
        <v>3</v>
      </c>
      <c r="M36" s="4">
        <v>4</v>
      </c>
      <c r="N36" s="4">
        <v>6</v>
      </c>
      <c r="O36" s="4">
        <f t="shared" si="5"/>
        <v>35</v>
      </c>
      <c r="P36" s="4"/>
    </row>
    <row r="37" spans="1:16" x14ac:dyDescent="0.25">
      <c r="A37">
        <v>10</v>
      </c>
      <c r="B37" t="s">
        <v>20</v>
      </c>
      <c r="C37">
        <v>15</v>
      </c>
      <c r="D37" s="3">
        <v>61</v>
      </c>
      <c r="E37" s="3">
        <v>49.8</v>
      </c>
      <c r="F37" s="3">
        <v>72.2</v>
      </c>
      <c r="G37" s="3">
        <v>77.8</v>
      </c>
      <c r="H37" s="3">
        <v>73.599999999999994</v>
      </c>
      <c r="I37" s="3">
        <f t="shared" si="4"/>
        <v>334.4</v>
      </c>
      <c r="J37" s="4">
        <v>2</v>
      </c>
      <c r="K37" s="4">
        <v>5</v>
      </c>
      <c r="L37" s="4">
        <v>3</v>
      </c>
      <c r="M37" s="4">
        <v>3</v>
      </c>
      <c r="N37" s="4">
        <v>2</v>
      </c>
      <c r="O37" s="4">
        <f t="shared" si="5"/>
        <v>15</v>
      </c>
      <c r="P37" s="4"/>
    </row>
    <row r="38" spans="1:16" x14ac:dyDescent="0.25">
      <c r="A38">
        <v>11</v>
      </c>
      <c r="B38" t="s">
        <v>21</v>
      </c>
      <c r="C38">
        <v>32</v>
      </c>
      <c r="D38" s="3">
        <v>64.72</v>
      </c>
      <c r="E38" s="3">
        <v>60.72</v>
      </c>
      <c r="F38" s="3">
        <v>47.43</v>
      </c>
      <c r="G38" s="3">
        <v>73.81</v>
      </c>
      <c r="H38" s="3">
        <v>83.16</v>
      </c>
      <c r="I38" s="3">
        <f t="shared" si="4"/>
        <v>329.84000000000003</v>
      </c>
      <c r="J38" s="4">
        <v>7</v>
      </c>
      <c r="K38" s="4">
        <v>7</v>
      </c>
      <c r="L38" s="4">
        <v>8</v>
      </c>
      <c r="M38" s="4">
        <v>6</v>
      </c>
      <c r="N38" s="4">
        <v>4</v>
      </c>
      <c r="O38" s="4">
        <f t="shared" si="5"/>
        <v>32</v>
      </c>
      <c r="P38" s="4"/>
    </row>
    <row r="39" spans="1:16" x14ac:dyDescent="0.25">
      <c r="A39">
        <v>12</v>
      </c>
      <c r="B39" t="s">
        <v>19</v>
      </c>
      <c r="C39">
        <v>29</v>
      </c>
      <c r="D39" s="3">
        <v>46.79</v>
      </c>
      <c r="E39" s="3">
        <v>22.83</v>
      </c>
      <c r="F39" s="3">
        <v>46.69</v>
      </c>
      <c r="G39" s="3">
        <v>66.28</v>
      </c>
      <c r="H39" s="3">
        <v>66.069999999999993</v>
      </c>
      <c r="I39" s="3">
        <f>SUM(D39:H39)</f>
        <v>248.66</v>
      </c>
      <c r="J39" s="4">
        <v>1</v>
      </c>
      <c r="K39" s="4">
        <v>2</v>
      </c>
      <c r="L39" s="4">
        <v>7</v>
      </c>
      <c r="M39" s="4">
        <v>4</v>
      </c>
      <c r="N39" s="4">
        <v>15</v>
      </c>
      <c r="O39" s="4">
        <f t="shared" si="5"/>
        <v>29</v>
      </c>
      <c r="P39" s="4"/>
    </row>
    <row r="40" spans="1:16" x14ac:dyDescent="0.25">
      <c r="A40" s="1"/>
      <c r="B40" s="1" t="s">
        <v>27</v>
      </c>
      <c r="C40" s="1">
        <f>SUM(C27:C39)</f>
        <v>428</v>
      </c>
      <c r="D40" s="15">
        <f t="shared" ref="D40" si="6">SUM(D27:D39)</f>
        <v>841.43</v>
      </c>
      <c r="E40" s="15">
        <f t="shared" ref="E40" si="7">SUM(E27:E39)</f>
        <v>668.93</v>
      </c>
      <c r="F40" s="15">
        <f t="shared" ref="F40" si="8">SUM(F27:F39)</f>
        <v>851.81</v>
      </c>
      <c r="G40" s="15">
        <f t="shared" ref="G40" si="9">SUM(G27:G39)</f>
        <v>993.5</v>
      </c>
      <c r="H40" s="15">
        <f t="shared" ref="H40" si="10">SUM(H27:H39)</f>
        <v>970.62999999999988</v>
      </c>
      <c r="I40" s="15">
        <f t="shared" ref="I40" si="11">SUM(I27:I39)</f>
        <v>4326.3</v>
      </c>
      <c r="J40" s="2"/>
      <c r="K40" s="2"/>
      <c r="L40" s="2"/>
      <c r="M40" s="2"/>
      <c r="N40" s="2"/>
      <c r="O40" s="4">
        <f t="shared" si="5"/>
        <v>0</v>
      </c>
      <c r="P40" s="4"/>
    </row>
    <row r="41" spans="1:16" x14ac:dyDescent="0.25">
      <c r="B41" t="s">
        <v>28</v>
      </c>
      <c r="D41" s="3">
        <v>70.12</v>
      </c>
      <c r="E41" s="3">
        <v>55.74</v>
      </c>
      <c r="F41" s="3">
        <v>70.98</v>
      </c>
      <c r="G41" s="3">
        <v>82.79</v>
      </c>
      <c r="H41" s="3">
        <v>80.89</v>
      </c>
      <c r="I41" s="3">
        <v>360.6</v>
      </c>
      <c r="J41" s="2">
        <f>SUM(J28:J39)</f>
        <v>138</v>
      </c>
      <c r="K41" s="2">
        <f>SUM(K28:K39)</f>
        <v>118</v>
      </c>
      <c r="L41" s="2">
        <f t="shared" ref="L41:N41" si="12">SUM(L28:L39)</f>
        <v>80</v>
      </c>
      <c r="M41" s="2">
        <f t="shared" si="12"/>
        <v>54</v>
      </c>
      <c r="N41" s="2">
        <f t="shared" si="12"/>
        <v>38</v>
      </c>
      <c r="O41" s="2">
        <f t="shared" si="5"/>
        <v>428</v>
      </c>
      <c r="P41" s="2"/>
    </row>
    <row r="44" spans="1:16" x14ac:dyDescent="0.25">
      <c r="A44" t="s">
        <v>71</v>
      </c>
    </row>
    <row r="45" spans="1:16" x14ac:dyDescent="0.25">
      <c r="A45" s="1" t="s">
        <v>3</v>
      </c>
    </row>
    <row r="46" spans="1:16" x14ac:dyDescent="0.25">
      <c r="A46" t="s">
        <v>4</v>
      </c>
      <c r="B46" t="s">
        <v>5</v>
      </c>
      <c r="C46" t="s">
        <v>6</v>
      </c>
      <c r="D46" t="s">
        <v>7</v>
      </c>
      <c r="E46" t="s">
        <v>8</v>
      </c>
      <c r="F46" t="s">
        <v>9</v>
      </c>
      <c r="G46" t="s">
        <v>10</v>
      </c>
      <c r="H46" t="s">
        <v>11</v>
      </c>
      <c r="I46" s="11" t="s">
        <v>27</v>
      </c>
      <c r="J46" s="5" t="s">
        <v>12</v>
      </c>
      <c r="K46" s="5" t="s">
        <v>13</v>
      </c>
      <c r="L46" s="5" t="s">
        <v>14</v>
      </c>
      <c r="M46" s="5" t="s">
        <v>15</v>
      </c>
      <c r="N46" s="5" t="s">
        <v>16</v>
      </c>
      <c r="O46" s="5" t="s">
        <v>27</v>
      </c>
    </row>
    <row r="47" spans="1:16" x14ac:dyDescent="0.25">
      <c r="A47">
        <v>1</v>
      </c>
      <c r="B47" t="s">
        <v>18</v>
      </c>
      <c r="C47">
        <v>8</v>
      </c>
      <c r="D47" s="3">
        <v>89.13</v>
      </c>
      <c r="E47" s="3">
        <v>77.88</v>
      </c>
      <c r="F47" s="3">
        <v>80.88</v>
      </c>
      <c r="G47" s="3">
        <v>94</v>
      </c>
      <c r="H47" s="3">
        <v>84.63</v>
      </c>
      <c r="I47" s="3">
        <f>SUM(D47:H47)</f>
        <v>426.52</v>
      </c>
      <c r="J47" s="4">
        <v>6</v>
      </c>
      <c r="K47" s="4">
        <v>1</v>
      </c>
      <c r="L47" s="4">
        <v>1</v>
      </c>
      <c r="M47" s="4">
        <v>0</v>
      </c>
      <c r="N47" s="4">
        <v>0</v>
      </c>
      <c r="O47" s="4">
        <f>SUM(J47:N47)</f>
        <v>8</v>
      </c>
      <c r="P47" s="4"/>
    </row>
    <row r="48" spans="1:16" x14ac:dyDescent="0.25">
      <c r="A48">
        <v>2</v>
      </c>
      <c r="B48" t="s">
        <v>17</v>
      </c>
      <c r="C48">
        <v>11</v>
      </c>
      <c r="D48" s="3">
        <v>85</v>
      </c>
      <c r="E48" s="3">
        <v>82</v>
      </c>
      <c r="F48" s="3">
        <v>80.400000000000006</v>
      </c>
      <c r="G48" s="3">
        <v>92.6</v>
      </c>
      <c r="H48" s="3">
        <v>85</v>
      </c>
      <c r="I48" s="3">
        <f t="shared" ref="I48:I59" si="13">SUM(D48:H48)</f>
        <v>425</v>
      </c>
      <c r="J48" s="4">
        <v>8</v>
      </c>
      <c r="K48" s="4">
        <v>2</v>
      </c>
      <c r="L48" s="4">
        <v>1</v>
      </c>
      <c r="M48" s="4">
        <v>0</v>
      </c>
      <c r="N48" s="4">
        <v>0</v>
      </c>
      <c r="O48" s="4">
        <f t="shared" ref="O48:O57" si="14">SUM(J48:N48)</f>
        <v>11</v>
      </c>
      <c r="P48" s="4"/>
    </row>
    <row r="49" spans="1:16" x14ac:dyDescent="0.25">
      <c r="A49">
        <v>3</v>
      </c>
      <c r="B49" t="s">
        <v>23</v>
      </c>
      <c r="C49">
        <v>40</v>
      </c>
      <c r="D49" s="3">
        <v>83.42</v>
      </c>
      <c r="E49" s="3">
        <v>91.87</v>
      </c>
      <c r="F49" s="3">
        <v>81.13</v>
      </c>
      <c r="G49" s="3">
        <v>91.71</v>
      </c>
      <c r="H49" s="3">
        <v>75.53</v>
      </c>
      <c r="I49" s="3">
        <f t="shared" si="13"/>
        <v>423.65999999999997</v>
      </c>
      <c r="J49" s="4">
        <v>26</v>
      </c>
      <c r="K49" s="4">
        <v>10</v>
      </c>
      <c r="L49" s="4">
        <v>2</v>
      </c>
      <c r="M49" s="4">
        <v>0</v>
      </c>
      <c r="N49" s="4">
        <v>2</v>
      </c>
      <c r="O49" s="4">
        <f t="shared" si="14"/>
        <v>40</v>
      </c>
      <c r="P49" s="4"/>
    </row>
    <row r="50" spans="1:16" x14ac:dyDescent="0.25">
      <c r="A50">
        <v>4</v>
      </c>
      <c r="B50" t="s">
        <v>22</v>
      </c>
      <c r="C50">
        <v>55</v>
      </c>
      <c r="D50" s="3">
        <v>80.8</v>
      </c>
      <c r="E50" s="3">
        <v>75.31</v>
      </c>
      <c r="F50" s="3">
        <v>76.959999999999994</v>
      </c>
      <c r="G50" s="3">
        <v>84.45</v>
      </c>
      <c r="H50" s="3">
        <v>75.73</v>
      </c>
      <c r="I50" s="3">
        <f t="shared" si="13"/>
        <v>393.25</v>
      </c>
      <c r="J50" s="4">
        <v>24</v>
      </c>
      <c r="K50" s="4">
        <v>24</v>
      </c>
      <c r="L50" s="4">
        <v>5</v>
      </c>
      <c r="M50" s="4">
        <v>2</v>
      </c>
      <c r="N50" s="4">
        <v>0</v>
      </c>
      <c r="O50" s="4">
        <f t="shared" si="14"/>
        <v>55</v>
      </c>
      <c r="P50" s="4"/>
    </row>
    <row r="51" spans="1:16" x14ac:dyDescent="0.25">
      <c r="A51">
        <v>5</v>
      </c>
      <c r="B51" t="s">
        <v>56</v>
      </c>
      <c r="C51">
        <v>35</v>
      </c>
      <c r="D51" s="3">
        <v>75.63</v>
      </c>
      <c r="E51" s="3">
        <v>65.31</v>
      </c>
      <c r="F51" s="3">
        <v>66.31</v>
      </c>
      <c r="G51" s="3">
        <v>78.89</v>
      </c>
      <c r="H51" s="3">
        <v>73.709999999999994</v>
      </c>
      <c r="I51" s="3">
        <f t="shared" si="13"/>
        <v>359.84999999999997</v>
      </c>
      <c r="J51" s="4">
        <v>13</v>
      </c>
      <c r="K51" s="4">
        <v>9</v>
      </c>
      <c r="L51" s="4">
        <v>6</v>
      </c>
      <c r="M51" s="4">
        <v>6</v>
      </c>
      <c r="N51" s="4">
        <v>1</v>
      </c>
      <c r="O51" s="4">
        <f t="shared" si="14"/>
        <v>35</v>
      </c>
      <c r="P51" s="4"/>
    </row>
    <row r="52" spans="1:16" x14ac:dyDescent="0.25">
      <c r="A52">
        <v>6</v>
      </c>
      <c r="B52" t="s">
        <v>20</v>
      </c>
      <c r="C52">
        <v>23</v>
      </c>
      <c r="D52" s="3">
        <v>79.91</v>
      </c>
      <c r="E52" s="3">
        <v>65.040000000000006</v>
      </c>
      <c r="F52" s="3">
        <v>74.650000000000006</v>
      </c>
      <c r="G52" s="3">
        <v>70.78</v>
      </c>
      <c r="H52" s="3">
        <v>62</v>
      </c>
      <c r="I52" s="3">
        <f t="shared" si="13"/>
        <v>352.38</v>
      </c>
      <c r="J52" s="4">
        <v>5</v>
      </c>
      <c r="K52" s="4">
        <v>8</v>
      </c>
      <c r="L52" s="4">
        <v>4</v>
      </c>
      <c r="M52" s="4">
        <v>5</v>
      </c>
      <c r="N52" s="4">
        <v>1</v>
      </c>
      <c r="O52" s="4">
        <f t="shared" si="14"/>
        <v>23</v>
      </c>
      <c r="P52" s="4"/>
    </row>
    <row r="53" spans="1:16" x14ac:dyDescent="0.25">
      <c r="A53">
        <v>7</v>
      </c>
      <c r="B53" t="s">
        <v>26</v>
      </c>
      <c r="C53">
        <v>71</v>
      </c>
      <c r="D53" s="3">
        <v>66.989999999999995</v>
      </c>
      <c r="E53" s="3">
        <v>68.510000000000005</v>
      </c>
      <c r="F53" s="3">
        <v>66.010000000000005</v>
      </c>
      <c r="G53" s="3">
        <v>73.8</v>
      </c>
      <c r="H53" s="3">
        <v>65.77</v>
      </c>
      <c r="I53" s="3">
        <f t="shared" si="13"/>
        <v>341.08</v>
      </c>
      <c r="J53" s="4">
        <v>22</v>
      </c>
      <c r="K53" s="4">
        <v>12</v>
      </c>
      <c r="L53" s="4">
        <v>13</v>
      </c>
      <c r="M53" s="4">
        <v>14</v>
      </c>
      <c r="N53" s="4">
        <v>10</v>
      </c>
      <c r="O53" s="4">
        <f t="shared" si="14"/>
        <v>71</v>
      </c>
      <c r="P53" s="4"/>
    </row>
    <row r="54" spans="1:16" x14ac:dyDescent="0.25">
      <c r="A54">
        <v>8</v>
      </c>
      <c r="B54" t="s">
        <v>57</v>
      </c>
      <c r="C54">
        <v>30</v>
      </c>
      <c r="D54" s="3">
        <v>75.8</v>
      </c>
      <c r="E54" s="3">
        <v>58.5</v>
      </c>
      <c r="F54" s="3">
        <v>74.2</v>
      </c>
      <c r="G54" s="3">
        <v>77.3</v>
      </c>
      <c r="H54" s="3">
        <v>61.4</v>
      </c>
      <c r="I54" s="3">
        <f t="shared" si="13"/>
        <v>347.2</v>
      </c>
      <c r="J54" s="4">
        <v>7</v>
      </c>
      <c r="K54" s="4">
        <v>8</v>
      </c>
      <c r="L54" s="4">
        <v>9</v>
      </c>
      <c r="M54" s="4">
        <v>2</v>
      </c>
      <c r="N54" s="4">
        <v>4</v>
      </c>
      <c r="O54" s="4">
        <f t="shared" si="14"/>
        <v>30</v>
      </c>
      <c r="P54" s="4"/>
    </row>
    <row r="55" spans="1:16" x14ac:dyDescent="0.25">
      <c r="A55">
        <v>9</v>
      </c>
      <c r="B55" t="s">
        <v>21</v>
      </c>
      <c r="C55">
        <v>36</v>
      </c>
      <c r="D55" s="3">
        <v>67.83</v>
      </c>
      <c r="E55" s="3">
        <v>70.92</v>
      </c>
      <c r="F55" s="3">
        <v>63.19</v>
      </c>
      <c r="G55" s="3">
        <v>75.94</v>
      </c>
      <c r="H55" s="3">
        <v>66.22</v>
      </c>
      <c r="I55" s="3">
        <f t="shared" si="13"/>
        <v>344.1</v>
      </c>
      <c r="J55" s="4">
        <v>9</v>
      </c>
      <c r="K55" s="4">
        <v>6</v>
      </c>
      <c r="L55" s="4">
        <v>14</v>
      </c>
      <c r="M55" s="4">
        <v>6</v>
      </c>
      <c r="N55" s="4">
        <v>1</v>
      </c>
      <c r="O55" s="4">
        <f t="shared" si="14"/>
        <v>36</v>
      </c>
      <c r="P55" s="4"/>
    </row>
    <row r="56" spans="1:16" x14ac:dyDescent="0.25">
      <c r="A56">
        <v>10</v>
      </c>
      <c r="B56" t="s">
        <v>58</v>
      </c>
      <c r="C56">
        <v>19</v>
      </c>
      <c r="D56" s="3">
        <v>71.58</v>
      </c>
      <c r="E56" s="3">
        <v>55.79</v>
      </c>
      <c r="F56" s="3">
        <v>66.05</v>
      </c>
      <c r="G56" s="3">
        <v>78.05</v>
      </c>
      <c r="H56" s="3">
        <v>71.89</v>
      </c>
      <c r="I56" s="3">
        <f t="shared" si="13"/>
        <v>343.36</v>
      </c>
      <c r="J56" s="4">
        <v>5</v>
      </c>
      <c r="K56" s="4">
        <v>6</v>
      </c>
      <c r="L56" s="4">
        <v>4</v>
      </c>
      <c r="M56" s="4">
        <v>3</v>
      </c>
      <c r="N56" s="4">
        <v>1</v>
      </c>
      <c r="O56" s="4">
        <f t="shared" si="14"/>
        <v>19</v>
      </c>
      <c r="P56" s="4"/>
    </row>
    <row r="57" spans="1:16" x14ac:dyDescent="0.25">
      <c r="A57">
        <v>11</v>
      </c>
      <c r="B57" t="s">
        <v>24</v>
      </c>
      <c r="C57">
        <v>50</v>
      </c>
      <c r="D57" s="3">
        <v>61.04</v>
      </c>
      <c r="E57" s="3">
        <v>57.14</v>
      </c>
      <c r="F57" s="3">
        <v>72.48</v>
      </c>
      <c r="G57" s="3">
        <v>69.44</v>
      </c>
      <c r="H57" s="3">
        <v>54.24</v>
      </c>
      <c r="I57" s="3">
        <f t="shared" si="13"/>
        <v>314.34000000000003</v>
      </c>
      <c r="J57" s="4">
        <v>5</v>
      </c>
      <c r="K57" s="4">
        <v>13</v>
      </c>
      <c r="L57" s="4">
        <v>13</v>
      </c>
      <c r="M57" s="4">
        <v>10</v>
      </c>
      <c r="N57" s="4">
        <v>9</v>
      </c>
      <c r="O57" s="4">
        <f t="shared" si="14"/>
        <v>50</v>
      </c>
      <c r="P57" s="4"/>
    </row>
    <row r="58" spans="1:16" x14ac:dyDescent="0.25">
      <c r="A58">
        <v>12</v>
      </c>
      <c r="B58" t="s">
        <v>19</v>
      </c>
      <c r="C58">
        <v>33</v>
      </c>
      <c r="D58" s="3">
        <v>66.64</v>
      </c>
      <c r="E58" s="3">
        <v>45.52</v>
      </c>
      <c r="F58" s="3">
        <v>62</v>
      </c>
      <c r="G58" s="3">
        <v>62.3</v>
      </c>
      <c r="H58" s="3">
        <v>55.1</v>
      </c>
      <c r="I58" s="3">
        <f t="shared" si="13"/>
        <v>291.56</v>
      </c>
      <c r="J58" s="4">
        <v>2</v>
      </c>
      <c r="K58" s="4">
        <v>6</v>
      </c>
      <c r="L58" s="4">
        <v>10</v>
      </c>
      <c r="M58" s="4">
        <v>8</v>
      </c>
      <c r="N58" s="4">
        <v>7</v>
      </c>
      <c r="O58" s="4">
        <f t="shared" ref="O58" si="15">SUM(J58:N58)</f>
        <v>33</v>
      </c>
      <c r="P58" s="4"/>
    </row>
    <row r="59" spans="1:16" x14ac:dyDescent="0.25">
      <c r="A59">
        <v>13</v>
      </c>
      <c r="B59" t="s">
        <v>25</v>
      </c>
      <c r="C59">
        <v>32</v>
      </c>
      <c r="D59" s="3">
        <v>60.28</v>
      </c>
      <c r="E59" s="3">
        <v>44.38</v>
      </c>
      <c r="F59" s="3">
        <v>58.56</v>
      </c>
      <c r="G59" s="3">
        <v>68.5</v>
      </c>
      <c r="H59" s="3">
        <v>57.34</v>
      </c>
      <c r="I59" s="3">
        <f t="shared" si="13"/>
        <v>289.06</v>
      </c>
      <c r="J59" s="4">
        <v>4</v>
      </c>
      <c r="K59" s="4">
        <v>4</v>
      </c>
      <c r="L59" s="4">
        <v>8</v>
      </c>
      <c r="M59" s="4">
        <v>6</v>
      </c>
      <c r="N59" s="4">
        <v>10</v>
      </c>
      <c r="O59" s="4">
        <f>SUM(J59:N59)</f>
        <v>32</v>
      </c>
      <c r="P59" s="4"/>
    </row>
    <row r="60" spans="1:16" x14ac:dyDescent="0.25">
      <c r="A60" s="1"/>
      <c r="B60" s="1" t="s">
        <v>27</v>
      </c>
      <c r="C60" s="1">
        <f>SUM(C47:C59)</f>
        <v>443</v>
      </c>
      <c r="D60" s="15">
        <f t="shared" ref="D60:H60" si="16">SUM(D47:D59)</f>
        <v>964.05</v>
      </c>
      <c r="E60" s="15">
        <f t="shared" si="16"/>
        <v>858.17</v>
      </c>
      <c r="F60" s="15">
        <f t="shared" si="16"/>
        <v>922.81999999999994</v>
      </c>
      <c r="G60" s="15">
        <f t="shared" si="16"/>
        <v>1017.7599999999998</v>
      </c>
      <c r="H60" s="15">
        <f t="shared" si="16"/>
        <v>888.56000000000006</v>
      </c>
      <c r="I60" s="15">
        <f>SUM(I47:I59)</f>
        <v>4651.3600000000006</v>
      </c>
      <c r="J60" s="2"/>
      <c r="K60" s="2"/>
      <c r="L60" s="2"/>
      <c r="M60" s="2"/>
      <c r="N60" s="2"/>
      <c r="O60" s="4"/>
      <c r="P60" s="4"/>
    </row>
    <row r="61" spans="1:16" x14ac:dyDescent="0.25">
      <c r="B61" t="s">
        <v>28</v>
      </c>
      <c r="D61" s="3">
        <v>74.16</v>
      </c>
      <c r="E61" s="3">
        <v>66.010000000000005</v>
      </c>
      <c r="F61" s="3">
        <v>70.989999999999995</v>
      </c>
      <c r="G61" s="3">
        <v>78.290000000000006</v>
      </c>
      <c r="H61" s="3">
        <v>68.349999999999994</v>
      </c>
      <c r="I61" s="3">
        <v>358.91</v>
      </c>
      <c r="J61" s="2">
        <f>SUM(J47:J59)</f>
        <v>136</v>
      </c>
      <c r="K61" s="2">
        <f>SUM(K47:K59)</f>
        <v>109</v>
      </c>
      <c r="L61" s="2">
        <f t="shared" ref="L61:N61" si="17">SUM(L47:L59)</f>
        <v>90</v>
      </c>
      <c r="M61" s="2">
        <f t="shared" si="17"/>
        <v>62</v>
      </c>
      <c r="N61" s="2">
        <f t="shared" si="17"/>
        <v>46</v>
      </c>
      <c r="O61" s="2">
        <f>SUM(J61:N61)</f>
        <v>443</v>
      </c>
      <c r="P61" s="2"/>
    </row>
    <row r="62" spans="1:16" x14ac:dyDescent="0.25">
      <c r="K62" s="1"/>
      <c r="L62" s="1"/>
      <c r="M62" s="1"/>
      <c r="N62" s="1"/>
      <c r="O62" s="1"/>
      <c r="P62" s="1"/>
    </row>
    <row r="64" spans="1:16" x14ac:dyDescent="0.25">
      <c r="A64" t="s">
        <v>69</v>
      </c>
    </row>
    <row r="65" spans="1:22" x14ac:dyDescent="0.25">
      <c r="A65" s="1" t="s">
        <v>3</v>
      </c>
    </row>
    <row r="66" spans="1:22" x14ac:dyDescent="0.25">
      <c r="A66" t="s">
        <v>4</v>
      </c>
      <c r="B66" t="s">
        <v>5</v>
      </c>
      <c r="C66" t="s">
        <v>6</v>
      </c>
      <c r="D66" t="s">
        <v>62</v>
      </c>
      <c r="E66" t="s">
        <v>63</v>
      </c>
      <c r="F66" t="s">
        <v>7</v>
      </c>
      <c r="G66" t="s">
        <v>64</v>
      </c>
      <c r="H66" t="s">
        <v>65</v>
      </c>
      <c r="I66" t="s">
        <v>8</v>
      </c>
      <c r="J66" t="s">
        <v>9</v>
      </c>
      <c r="K66" t="s">
        <v>10</v>
      </c>
      <c r="L66" t="s">
        <v>11</v>
      </c>
      <c r="M66" t="s">
        <v>40</v>
      </c>
      <c r="N66" t="s">
        <v>66</v>
      </c>
      <c r="O66" s="11" t="s">
        <v>27</v>
      </c>
      <c r="P66" s="5" t="s">
        <v>12</v>
      </c>
      <c r="Q66" s="5" t="s">
        <v>13</v>
      </c>
      <c r="R66" s="5" t="s">
        <v>14</v>
      </c>
      <c r="S66" s="5" t="s">
        <v>15</v>
      </c>
      <c r="T66" s="5" t="s">
        <v>16</v>
      </c>
      <c r="U66" s="5" t="s">
        <v>27</v>
      </c>
    </row>
    <row r="67" spans="1:22" x14ac:dyDescent="0.25">
      <c r="A67">
        <v>1</v>
      </c>
      <c r="B67" t="s">
        <v>17</v>
      </c>
      <c r="C67">
        <v>5</v>
      </c>
      <c r="D67" s="3">
        <v>28.6</v>
      </c>
      <c r="E67" s="3">
        <v>32.4</v>
      </c>
      <c r="F67" s="3">
        <v>61</v>
      </c>
      <c r="G67" s="3">
        <v>34</v>
      </c>
      <c r="H67" s="3">
        <v>29.2</v>
      </c>
      <c r="I67" s="3">
        <v>63.2</v>
      </c>
      <c r="J67" s="3">
        <v>62.4</v>
      </c>
      <c r="K67" s="3">
        <v>78.400000000000006</v>
      </c>
      <c r="L67" s="3">
        <v>51.8</v>
      </c>
      <c r="M67" s="3">
        <v>22.6</v>
      </c>
      <c r="N67" s="3">
        <v>82.6</v>
      </c>
      <c r="O67" s="3">
        <v>347.6</v>
      </c>
      <c r="P67" s="4">
        <v>0</v>
      </c>
      <c r="Q67" s="4">
        <v>3</v>
      </c>
      <c r="R67" s="4">
        <v>1</v>
      </c>
      <c r="S67" s="4">
        <v>1</v>
      </c>
      <c r="T67" s="4">
        <v>0</v>
      </c>
      <c r="U67" s="4">
        <f>SUM(P67:T67)</f>
        <v>5</v>
      </c>
      <c r="V67" s="4"/>
    </row>
    <row r="68" spans="1:22" x14ac:dyDescent="0.25">
      <c r="A68">
        <v>2</v>
      </c>
      <c r="B68" t="s">
        <v>18</v>
      </c>
      <c r="C68">
        <v>8</v>
      </c>
      <c r="D68" s="3">
        <v>25.63</v>
      </c>
      <c r="E68" s="3">
        <v>30.63</v>
      </c>
      <c r="F68" s="3">
        <v>56.25</v>
      </c>
      <c r="G68" s="3">
        <v>32.5</v>
      </c>
      <c r="H68" s="3">
        <v>27.88</v>
      </c>
      <c r="I68" s="3">
        <v>60.38</v>
      </c>
      <c r="J68" s="3">
        <v>59.75</v>
      </c>
      <c r="K68" s="3">
        <v>65.25</v>
      </c>
      <c r="L68" s="3">
        <v>43.75</v>
      </c>
      <c r="M68" s="3">
        <v>16.88</v>
      </c>
      <c r="N68" s="3">
        <v>67.13</v>
      </c>
      <c r="O68" s="3">
        <v>308.75</v>
      </c>
      <c r="P68" s="4">
        <v>0</v>
      </c>
      <c r="Q68" s="4">
        <v>0</v>
      </c>
      <c r="R68" s="4">
        <v>5</v>
      </c>
      <c r="S68" s="4">
        <v>2</v>
      </c>
      <c r="T68" s="4">
        <v>1</v>
      </c>
      <c r="U68" s="4">
        <f t="shared" ref="U68:U81" si="18">SUM(P68:T68)</f>
        <v>8</v>
      </c>
      <c r="V68" s="4"/>
    </row>
    <row r="69" spans="1:22" x14ac:dyDescent="0.25">
      <c r="A69">
        <v>3</v>
      </c>
      <c r="B69" t="s">
        <v>22</v>
      </c>
      <c r="C69">
        <v>56</v>
      </c>
      <c r="D69" s="3">
        <v>17.25</v>
      </c>
      <c r="E69" s="3">
        <v>20.3</v>
      </c>
      <c r="F69" s="3">
        <v>37.51</v>
      </c>
      <c r="G69" s="3">
        <v>29.32</v>
      </c>
      <c r="H69" s="3">
        <v>23.88</v>
      </c>
      <c r="I69" s="3">
        <v>53.2</v>
      </c>
      <c r="J69" s="3">
        <v>74.680000000000007</v>
      </c>
      <c r="K69" s="3">
        <v>57.39</v>
      </c>
      <c r="L69" s="3">
        <v>34.46</v>
      </c>
      <c r="M69" s="3">
        <v>12.91</v>
      </c>
      <c r="N69" s="3">
        <v>52.52</v>
      </c>
      <c r="O69" s="3">
        <v>275.39</v>
      </c>
      <c r="P69" s="4">
        <v>0</v>
      </c>
      <c r="Q69" s="4">
        <v>5</v>
      </c>
      <c r="R69" s="4">
        <v>12</v>
      </c>
      <c r="S69" s="4">
        <v>19</v>
      </c>
      <c r="T69" s="4">
        <v>20</v>
      </c>
      <c r="U69" s="4">
        <f t="shared" si="18"/>
        <v>56</v>
      </c>
      <c r="V69" s="4"/>
    </row>
    <row r="70" spans="1:22" x14ac:dyDescent="0.25">
      <c r="A70">
        <v>4</v>
      </c>
      <c r="B70" t="s">
        <v>56</v>
      </c>
      <c r="C70">
        <v>34</v>
      </c>
      <c r="D70" s="3">
        <v>18.940000000000001</v>
      </c>
      <c r="E70" s="3">
        <v>22.5</v>
      </c>
      <c r="F70" s="3">
        <v>41.44</v>
      </c>
      <c r="G70" s="3">
        <v>28.41</v>
      </c>
      <c r="H70" s="3">
        <v>23.97</v>
      </c>
      <c r="I70" s="3">
        <v>52.38</v>
      </c>
      <c r="J70" s="3">
        <v>55.71</v>
      </c>
      <c r="K70" s="3">
        <v>63.41</v>
      </c>
      <c r="L70" s="3">
        <v>35.18</v>
      </c>
      <c r="M70" s="3">
        <v>11.71</v>
      </c>
      <c r="N70" s="3">
        <v>51.56</v>
      </c>
      <c r="O70" s="3">
        <v>264.5</v>
      </c>
      <c r="P70" s="4">
        <v>0</v>
      </c>
      <c r="Q70" s="4">
        <v>4</v>
      </c>
      <c r="R70" s="4">
        <v>9</v>
      </c>
      <c r="S70" s="4">
        <v>8</v>
      </c>
      <c r="T70" s="4">
        <v>13</v>
      </c>
      <c r="U70" s="4">
        <f t="shared" si="18"/>
        <v>34</v>
      </c>
      <c r="V70" s="4"/>
    </row>
    <row r="71" spans="1:22" x14ac:dyDescent="0.25">
      <c r="A71">
        <v>5</v>
      </c>
      <c r="B71" t="s">
        <v>21</v>
      </c>
      <c r="C71">
        <v>23</v>
      </c>
      <c r="D71" s="3">
        <v>18.87</v>
      </c>
      <c r="E71" s="3">
        <v>23.52</v>
      </c>
      <c r="F71" s="3">
        <v>42.32</v>
      </c>
      <c r="G71" s="3">
        <v>27.22</v>
      </c>
      <c r="H71" s="3">
        <v>19.87</v>
      </c>
      <c r="I71" s="3">
        <v>47.09</v>
      </c>
      <c r="J71" s="3">
        <v>57.3</v>
      </c>
      <c r="K71" s="3">
        <v>56.78</v>
      </c>
      <c r="L71" s="3">
        <v>28</v>
      </c>
      <c r="M71" s="3">
        <v>11.52</v>
      </c>
      <c r="N71" s="3">
        <v>43.91</v>
      </c>
      <c r="O71" s="3">
        <v>254.3</v>
      </c>
      <c r="P71" s="4">
        <v>1</v>
      </c>
      <c r="Q71" s="4">
        <v>0</v>
      </c>
      <c r="R71" s="4">
        <v>5</v>
      </c>
      <c r="S71" s="4">
        <v>7</v>
      </c>
      <c r="T71" s="4">
        <v>10</v>
      </c>
      <c r="U71" s="4">
        <f t="shared" si="18"/>
        <v>23</v>
      </c>
      <c r="V71" s="4"/>
    </row>
    <row r="72" spans="1:22" x14ac:dyDescent="0.25">
      <c r="A72">
        <v>6</v>
      </c>
      <c r="B72" t="s">
        <v>19</v>
      </c>
      <c r="C72">
        <v>26</v>
      </c>
      <c r="D72" s="3">
        <v>16.850000000000001</v>
      </c>
      <c r="E72" s="3">
        <v>21.5</v>
      </c>
      <c r="F72" s="3">
        <v>38.35</v>
      </c>
      <c r="G72" s="3">
        <v>24.88</v>
      </c>
      <c r="H72" s="3">
        <v>20.85</v>
      </c>
      <c r="I72" s="3">
        <v>45.73</v>
      </c>
      <c r="J72" s="3">
        <v>46.31</v>
      </c>
      <c r="K72" s="3">
        <v>61.38</v>
      </c>
      <c r="L72" s="3">
        <v>31.46</v>
      </c>
      <c r="M72" s="3">
        <v>13.15</v>
      </c>
      <c r="N72" s="3">
        <v>49.42</v>
      </c>
      <c r="O72" s="3">
        <v>241.19</v>
      </c>
      <c r="P72" s="4">
        <v>0</v>
      </c>
      <c r="Q72" s="4">
        <v>2</v>
      </c>
      <c r="R72" s="4">
        <v>2</v>
      </c>
      <c r="S72" s="4">
        <v>6</v>
      </c>
      <c r="T72" s="4">
        <v>16</v>
      </c>
      <c r="U72" s="4">
        <f t="shared" si="18"/>
        <v>26</v>
      </c>
      <c r="V72" s="4"/>
    </row>
    <row r="73" spans="1:22" x14ac:dyDescent="0.25">
      <c r="A73">
        <v>7</v>
      </c>
      <c r="B73" t="s">
        <v>25</v>
      </c>
      <c r="C73">
        <v>28</v>
      </c>
      <c r="D73" s="3">
        <v>17.79</v>
      </c>
      <c r="E73" s="3">
        <v>21.43</v>
      </c>
      <c r="F73" s="3">
        <v>39.21</v>
      </c>
      <c r="G73" s="3">
        <v>26.36</v>
      </c>
      <c r="H73" s="3">
        <v>23.82</v>
      </c>
      <c r="I73" s="3">
        <v>50.18</v>
      </c>
      <c r="J73" s="3">
        <v>55.79</v>
      </c>
      <c r="K73" s="3">
        <v>46.79</v>
      </c>
      <c r="L73" s="3">
        <v>28.07</v>
      </c>
      <c r="M73" s="3">
        <v>12.18</v>
      </c>
      <c r="N73" s="3">
        <v>44.82</v>
      </c>
      <c r="O73" s="3">
        <v>236.78</v>
      </c>
      <c r="P73" s="4">
        <v>0</v>
      </c>
      <c r="Q73" s="4">
        <v>1</v>
      </c>
      <c r="R73" s="4">
        <v>6</v>
      </c>
      <c r="S73" s="4">
        <v>4</v>
      </c>
      <c r="T73" s="4">
        <v>17</v>
      </c>
      <c r="U73" s="4">
        <f t="shared" ref="U73" si="19">SUM(P73:T73)</f>
        <v>28</v>
      </c>
      <c r="V73" s="4"/>
    </row>
    <row r="74" spans="1:22" x14ac:dyDescent="0.25">
      <c r="A74">
        <v>8</v>
      </c>
      <c r="B74" t="s">
        <v>23</v>
      </c>
      <c r="C74">
        <v>43</v>
      </c>
      <c r="D74" s="3">
        <v>19.190000000000001</v>
      </c>
      <c r="E74" s="3">
        <v>18.329999999999998</v>
      </c>
      <c r="F74" s="3">
        <v>37.51</v>
      </c>
      <c r="G74" s="3">
        <v>27.21</v>
      </c>
      <c r="H74" s="3">
        <v>16.739999999999998</v>
      </c>
      <c r="I74" s="3">
        <v>42.47</v>
      </c>
      <c r="J74" s="3">
        <v>48.74</v>
      </c>
      <c r="K74" s="3">
        <v>53.4</v>
      </c>
      <c r="L74" s="3">
        <v>32.4</v>
      </c>
      <c r="M74" s="3">
        <v>12.76</v>
      </c>
      <c r="N74" s="3">
        <v>51.79</v>
      </c>
      <c r="O74" s="3">
        <v>233.91</v>
      </c>
      <c r="P74" s="4">
        <v>0</v>
      </c>
      <c r="Q74" s="4">
        <v>0</v>
      </c>
      <c r="R74" s="4">
        <v>2</v>
      </c>
      <c r="S74" s="4">
        <v>11</v>
      </c>
      <c r="T74" s="4">
        <v>30</v>
      </c>
      <c r="U74" s="4">
        <f t="shared" si="18"/>
        <v>43</v>
      </c>
      <c r="V74" s="4"/>
    </row>
    <row r="75" spans="1:22" x14ac:dyDescent="0.25">
      <c r="A75">
        <v>9</v>
      </c>
      <c r="B75" t="s">
        <v>20</v>
      </c>
      <c r="C75">
        <v>20</v>
      </c>
      <c r="D75" s="3">
        <v>20.2</v>
      </c>
      <c r="E75" s="3">
        <v>18.5</v>
      </c>
      <c r="F75" s="3">
        <v>38.700000000000003</v>
      </c>
      <c r="G75" s="3">
        <v>27.1</v>
      </c>
      <c r="H75" s="3">
        <v>19.75</v>
      </c>
      <c r="I75" s="3">
        <v>46.85</v>
      </c>
      <c r="J75" s="3">
        <v>45.4</v>
      </c>
      <c r="K75" s="3">
        <v>44.2</v>
      </c>
      <c r="L75" s="3">
        <v>33.200000000000003</v>
      </c>
      <c r="M75" s="3">
        <v>13.65</v>
      </c>
      <c r="N75" s="3">
        <v>51.9</v>
      </c>
      <c r="O75" s="3">
        <v>227.5</v>
      </c>
      <c r="P75" s="4">
        <v>0</v>
      </c>
      <c r="Q75" s="4">
        <v>0</v>
      </c>
      <c r="R75" s="4">
        <v>2</v>
      </c>
      <c r="S75" s="4">
        <v>4</v>
      </c>
      <c r="T75" s="4">
        <v>14</v>
      </c>
      <c r="U75" s="4">
        <f t="shared" si="18"/>
        <v>20</v>
      </c>
      <c r="V75" s="4"/>
    </row>
    <row r="76" spans="1:22" x14ac:dyDescent="0.25">
      <c r="A76">
        <v>10</v>
      </c>
      <c r="B76" t="s">
        <v>58</v>
      </c>
      <c r="C76">
        <v>18</v>
      </c>
      <c r="D76" s="3">
        <v>19.61</v>
      </c>
      <c r="E76" s="3">
        <v>24.83</v>
      </c>
      <c r="F76" s="3">
        <v>44.44</v>
      </c>
      <c r="G76" s="3">
        <v>24.56</v>
      </c>
      <c r="H76" s="3">
        <v>25.56</v>
      </c>
      <c r="I76" s="3">
        <v>50.12</v>
      </c>
      <c r="J76" s="3">
        <v>46</v>
      </c>
      <c r="K76" s="3">
        <v>36</v>
      </c>
      <c r="L76" s="3">
        <v>22.44</v>
      </c>
      <c r="M76" s="3">
        <v>11.67</v>
      </c>
      <c r="N76" s="3">
        <v>38</v>
      </c>
      <c r="O76" s="3">
        <v>214.46</v>
      </c>
      <c r="P76" s="4">
        <v>0</v>
      </c>
      <c r="Q76" s="4">
        <v>0</v>
      </c>
      <c r="R76" s="4">
        <v>0</v>
      </c>
      <c r="S76" s="4">
        <v>4</v>
      </c>
      <c r="T76" s="4">
        <v>14</v>
      </c>
      <c r="U76" s="4">
        <f t="shared" si="18"/>
        <v>18</v>
      </c>
      <c r="V76" s="4"/>
    </row>
    <row r="77" spans="1:22" x14ac:dyDescent="0.25">
      <c r="A77">
        <v>11</v>
      </c>
      <c r="B77" t="s">
        <v>57</v>
      </c>
      <c r="C77">
        <v>34</v>
      </c>
      <c r="D77" s="3">
        <v>17.649999999999999</v>
      </c>
      <c r="E77" s="3">
        <v>19.09</v>
      </c>
      <c r="F77" s="3">
        <v>36.74</v>
      </c>
      <c r="G77" s="3">
        <v>22.26</v>
      </c>
      <c r="H77" s="3">
        <v>18.47</v>
      </c>
      <c r="I77" s="3">
        <v>40.74</v>
      </c>
      <c r="J77" s="3">
        <v>46.53</v>
      </c>
      <c r="K77" s="3">
        <v>43.88</v>
      </c>
      <c r="L77" s="3">
        <v>30.21</v>
      </c>
      <c r="M77" s="3">
        <v>11.35</v>
      </c>
      <c r="N77" s="3">
        <v>46.26</v>
      </c>
      <c r="O77" s="3">
        <v>214.15</v>
      </c>
      <c r="P77" s="4">
        <v>0</v>
      </c>
      <c r="Q77" s="4">
        <v>0</v>
      </c>
      <c r="R77" s="4">
        <v>3</v>
      </c>
      <c r="S77" s="4">
        <v>4</v>
      </c>
      <c r="T77" s="4">
        <v>27</v>
      </c>
      <c r="U77" s="4">
        <f t="shared" si="18"/>
        <v>34</v>
      </c>
      <c r="V77" s="4"/>
    </row>
    <row r="78" spans="1:22" x14ac:dyDescent="0.25">
      <c r="A78">
        <v>12</v>
      </c>
      <c r="B78" t="s">
        <v>24</v>
      </c>
      <c r="C78">
        <v>51</v>
      </c>
      <c r="D78" s="3">
        <v>14.04</v>
      </c>
      <c r="E78" s="3">
        <v>18.309999999999999</v>
      </c>
      <c r="F78" s="3">
        <v>32.35</v>
      </c>
      <c r="G78" s="3">
        <v>20.12</v>
      </c>
      <c r="H78" s="3">
        <v>19.59</v>
      </c>
      <c r="I78" s="3">
        <v>39.71</v>
      </c>
      <c r="J78" s="3">
        <v>52.74</v>
      </c>
      <c r="K78" s="3">
        <v>42.51</v>
      </c>
      <c r="L78" s="3">
        <v>24.63</v>
      </c>
      <c r="M78" s="3">
        <v>11.49</v>
      </c>
      <c r="N78" s="3">
        <v>39.979999999999997</v>
      </c>
      <c r="O78" s="3">
        <v>206.47</v>
      </c>
      <c r="P78" s="4">
        <v>0</v>
      </c>
      <c r="Q78" s="4">
        <v>1</v>
      </c>
      <c r="R78" s="4">
        <v>5</v>
      </c>
      <c r="S78" s="4">
        <v>3</v>
      </c>
      <c r="T78" s="4">
        <v>42</v>
      </c>
      <c r="U78" s="4">
        <f t="shared" si="18"/>
        <v>51</v>
      </c>
      <c r="V78" s="4"/>
    </row>
    <row r="79" spans="1:22" x14ac:dyDescent="0.25">
      <c r="A79">
        <v>13</v>
      </c>
      <c r="B79" t="s">
        <v>26</v>
      </c>
      <c r="C79">
        <v>72</v>
      </c>
      <c r="D79" s="3">
        <v>15.42</v>
      </c>
      <c r="E79" s="3">
        <v>17.559999999999999</v>
      </c>
      <c r="F79" s="3">
        <v>32.97</v>
      </c>
      <c r="G79" s="3">
        <v>22.25</v>
      </c>
      <c r="H79" s="3">
        <v>21.54</v>
      </c>
      <c r="I79" s="3">
        <v>43.79</v>
      </c>
      <c r="J79" s="3">
        <v>45.32</v>
      </c>
      <c r="K79" s="3">
        <v>45.58</v>
      </c>
      <c r="L79" s="3">
        <v>24.15</v>
      </c>
      <c r="M79" s="3">
        <v>9.7100000000000009</v>
      </c>
      <c r="N79" s="3">
        <v>37.64</v>
      </c>
      <c r="O79" s="3">
        <v>205.35</v>
      </c>
      <c r="P79" s="4">
        <v>0</v>
      </c>
      <c r="Q79" s="4">
        <v>1</v>
      </c>
      <c r="R79" s="4">
        <v>4</v>
      </c>
      <c r="S79" s="4">
        <v>14</v>
      </c>
      <c r="T79" s="4">
        <v>53</v>
      </c>
      <c r="U79" s="4">
        <f t="shared" si="18"/>
        <v>72</v>
      </c>
      <c r="V79" s="4"/>
    </row>
    <row r="80" spans="1:22" x14ac:dyDescent="0.25">
      <c r="A80" s="1"/>
      <c r="B80" s="1" t="s">
        <v>27</v>
      </c>
      <c r="C80" s="1">
        <f>SUM(C67:C79)</f>
        <v>418</v>
      </c>
      <c r="D80" s="15">
        <f t="shared" ref="D80:H80" si="20">SUM(D67:D79)</f>
        <v>250.04</v>
      </c>
      <c r="E80" s="15">
        <f t="shared" si="20"/>
        <v>288.89999999999998</v>
      </c>
      <c r="F80" s="15">
        <f t="shared" si="20"/>
        <v>538.79</v>
      </c>
      <c r="G80" s="15">
        <f t="shared" si="20"/>
        <v>346.19</v>
      </c>
      <c r="H80" s="15">
        <f t="shared" si="20"/>
        <v>291.12</v>
      </c>
      <c r="I80" s="15">
        <f>SUM(I67:I79)</f>
        <v>635.84</v>
      </c>
      <c r="J80" s="15">
        <f t="shared" ref="J80:N80" si="21">SUM(J67:J79)</f>
        <v>696.67000000000007</v>
      </c>
      <c r="K80" s="15">
        <f t="shared" si="21"/>
        <v>694.97</v>
      </c>
      <c r="L80" s="15">
        <f t="shared" si="21"/>
        <v>419.74999999999994</v>
      </c>
      <c r="M80" s="15">
        <f t="shared" si="21"/>
        <v>171.58</v>
      </c>
      <c r="N80" s="15">
        <f t="shared" si="21"/>
        <v>657.53000000000009</v>
      </c>
      <c r="O80" s="15">
        <f>SUM(O67:O79)</f>
        <v>3230.35</v>
      </c>
      <c r="P80" s="2"/>
      <c r="Q80" s="2"/>
      <c r="R80" s="2"/>
      <c r="S80" s="2"/>
      <c r="T80" s="2"/>
      <c r="U80" s="4">
        <f t="shared" si="18"/>
        <v>0</v>
      </c>
      <c r="V80" s="4"/>
    </row>
    <row r="81" spans="1:23" x14ac:dyDescent="0.25">
      <c r="B81" t="s">
        <v>28</v>
      </c>
      <c r="D81" s="3">
        <v>19.23</v>
      </c>
      <c r="E81" s="3">
        <v>22.22</v>
      </c>
      <c r="F81" s="3">
        <v>41.45</v>
      </c>
      <c r="G81" s="3">
        <v>26.63</v>
      </c>
      <c r="H81" s="3">
        <v>22.39</v>
      </c>
      <c r="I81" s="3">
        <v>48.91</v>
      </c>
      <c r="J81" s="3">
        <v>53.59</v>
      </c>
      <c r="K81" s="3">
        <v>53.46</v>
      </c>
      <c r="L81" s="3">
        <v>32.29</v>
      </c>
      <c r="M81" s="3">
        <v>13.2</v>
      </c>
      <c r="N81" s="3">
        <v>50.58</v>
      </c>
      <c r="O81" s="3">
        <v>416.11</v>
      </c>
      <c r="P81" s="2">
        <f>SUM(P67:P80)</f>
        <v>1</v>
      </c>
      <c r="Q81" s="2">
        <f>SUM(Q67:Q79)</f>
        <v>17</v>
      </c>
      <c r="R81" s="2">
        <f t="shared" ref="R81:T81" si="22">SUM(R67:R79)</f>
        <v>56</v>
      </c>
      <c r="S81" s="2">
        <f t="shared" si="22"/>
        <v>87</v>
      </c>
      <c r="T81" s="2">
        <f t="shared" si="22"/>
        <v>257</v>
      </c>
      <c r="U81" s="2">
        <f t="shared" si="18"/>
        <v>418</v>
      </c>
      <c r="V81" s="2"/>
      <c r="W81" s="1"/>
    </row>
    <row r="86" spans="1:23" x14ac:dyDescent="0.25">
      <c r="A86" t="s">
        <v>70</v>
      </c>
    </row>
    <row r="87" spans="1:23" x14ac:dyDescent="0.25">
      <c r="A87" s="1" t="s">
        <v>3</v>
      </c>
    </row>
    <row r="88" spans="1:23" x14ac:dyDescent="0.25">
      <c r="A88" t="s">
        <v>4</v>
      </c>
      <c r="B88" t="s">
        <v>5</v>
      </c>
      <c r="C88" t="s">
        <v>6</v>
      </c>
      <c r="D88" t="s">
        <v>62</v>
      </c>
      <c r="E88" t="s">
        <v>63</v>
      </c>
      <c r="F88" t="s">
        <v>7</v>
      </c>
      <c r="G88" t="s">
        <v>64</v>
      </c>
      <c r="H88" t="s">
        <v>65</v>
      </c>
      <c r="I88" t="s">
        <v>8</v>
      </c>
      <c r="J88" t="s">
        <v>9</v>
      </c>
      <c r="K88" t="s">
        <v>10</v>
      </c>
      <c r="L88" t="s">
        <v>11</v>
      </c>
      <c r="M88" t="s">
        <v>40</v>
      </c>
      <c r="N88" t="s">
        <v>66</v>
      </c>
      <c r="O88" s="11" t="s">
        <v>27</v>
      </c>
      <c r="P88" s="5" t="s">
        <v>12</v>
      </c>
      <c r="Q88" s="5" t="s">
        <v>13</v>
      </c>
      <c r="R88" s="5" t="s">
        <v>14</v>
      </c>
      <c r="S88" s="5" t="s">
        <v>15</v>
      </c>
      <c r="T88" s="5" t="s">
        <v>16</v>
      </c>
      <c r="U88" s="5" t="s">
        <v>27</v>
      </c>
    </row>
    <row r="89" spans="1:23" x14ac:dyDescent="0.25">
      <c r="A89">
        <v>1</v>
      </c>
      <c r="B89" t="s">
        <v>18</v>
      </c>
      <c r="C89">
        <v>14</v>
      </c>
      <c r="D89" s="3">
        <v>36.93</v>
      </c>
      <c r="E89" s="3">
        <v>26.36</v>
      </c>
      <c r="F89" s="3">
        <v>63.29</v>
      </c>
      <c r="G89" s="3">
        <v>38.36</v>
      </c>
      <c r="H89" s="3">
        <v>32.64</v>
      </c>
      <c r="I89" s="3">
        <v>71</v>
      </c>
      <c r="J89" s="3">
        <v>56</v>
      </c>
      <c r="K89" s="3">
        <v>71.709999999999994</v>
      </c>
      <c r="L89" s="3">
        <v>29.57</v>
      </c>
      <c r="M89" s="3">
        <v>22.5</v>
      </c>
      <c r="N89" s="3">
        <v>57.93</v>
      </c>
      <c r="O89" s="3">
        <v>319.93</v>
      </c>
      <c r="P89" s="4">
        <v>0</v>
      </c>
      <c r="Q89" s="4">
        <v>3</v>
      </c>
      <c r="R89" s="4">
        <v>7</v>
      </c>
      <c r="S89" s="4">
        <v>4</v>
      </c>
      <c r="T89" s="4">
        <v>0</v>
      </c>
      <c r="U89" s="4">
        <f>SUM(P89:T89)</f>
        <v>14</v>
      </c>
      <c r="V89" s="4">
        <f>U89-C89</f>
        <v>0</v>
      </c>
    </row>
    <row r="90" spans="1:23" x14ac:dyDescent="0.25">
      <c r="A90">
        <v>2</v>
      </c>
      <c r="B90" t="s">
        <v>17</v>
      </c>
      <c r="C90">
        <v>5</v>
      </c>
      <c r="D90" s="3">
        <v>31</v>
      </c>
      <c r="E90" s="3">
        <v>21.4</v>
      </c>
      <c r="F90" s="3">
        <v>52.4</v>
      </c>
      <c r="G90" s="3">
        <v>31.8</v>
      </c>
      <c r="H90" s="3">
        <v>27.2</v>
      </c>
      <c r="I90" s="3">
        <v>59</v>
      </c>
      <c r="J90" s="3">
        <v>56.4</v>
      </c>
      <c r="K90" s="3">
        <v>50.8</v>
      </c>
      <c r="L90" s="3">
        <v>29.4</v>
      </c>
      <c r="M90" s="3">
        <v>15.2</v>
      </c>
      <c r="N90" s="3">
        <v>49.6</v>
      </c>
      <c r="O90" s="3">
        <v>269</v>
      </c>
      <c r="P90" s="4">
        <v>0</v>
      </c>
      <c r="Q90" s="4">
        <v>0</v>
      </c>
      <c r="R90" s="4">
        <v>1</v>
      </c>
      <c r="S90" s="4">
        <v>3</v>
      </c>
      <c r="T90" s="4">
        <v>1</v>
      </c>
      <c r="U90" s="4">
        <f t="shared" ref="U90:U103" si="23">SUM(P90:T90)</f>
        <v>5</v>
      </c>
      <c r="V90" s="4"/>
    </row>
    <row r="91" spans="1:23" x14ac:dyDescent="0.25">
      <c r="A91">
        <v>3</v>
      </c>
      <c r="B91" t="s">
        <v>22</v>
      </c>
      <c r="C91">
        <v>49</v>
      </c>
      <c r="D91" s="3">
        <v>21.14</v>
      </c>
      <c r="E91" s="3">
        <v>24.8</v>
      </c>
      <c r="F91" s="3">
        <v>45.94</v>
      </c>
      <c r="G91" s="3">
        <v>24.65</v>
      </c>
      <c r="H91" s="3">
        <v>29.18</v>
      </c>
      <c r="I91" s="3">
        <v>53.84</v>
      </c>
      <c r="J91" s="3">
        <v>48.16</v>
      </c>
      <c r="K91" s="3">
        <v>58.9</v>
      </c>
      <c r="L91" s="3">
        <v>24.98</v>
      </c>
      <c r="M91" s="3">
        <v>15.41</v>
      </c>
      <c r="N91" s="3">
        <v>44.92</v>
      </c>
      <c r="O91" s="3">
        <v>252.69</v>
      </c>
      <c r="P91" s="4">
        <v>0</v>
      </c>
      <c r="Q91" s="4">
        <v>0</v>
      </c>
      <c r="R91" s="4">
        <v>6</v>
      </c>
      <c r="S91" s="4">
        <v>21</v>
      </c>
      <c r="T91" s="4">
        <v>22</v>
      </c>
      <c r="U91" s="4">
        <f t="shared" si="23"/>
        <v>49</v>
      </c>
      <c r="V91" s="4"/>
    </row>
    <row r="92" spans="1:23" x14ac:dyDescent="0.25">
      <c r="A92">
        <v>4</v>
      </c>
      <c r="B92" t="s">
        <v>57</v>
      </c>
      <c r="C92">
        <v>32</v>
      </c>
      <c r="D92" s="3">
        <v>24.38</v>
      </c>
      <c r="E92" s="3">
        <v>19.809999999999999</v>
      </c>
      <c r="F92" s="3">
        <v>44.19</v>
      </c>
      <c r="G92" s="3">
        <v>28.91</v>
      </c>
      <c r="H92" s="3">
        <v>23.88</v>
      </c>
      <c r="I92" s="3">
        <v>52.78</v>
      </c>
      <c r="J92" s="3">
        <v>42.75</v>
      </c>
      <c r="K92" s="3">
        <v>52.69</v>
      </c>
      <c r="L92" s="3">
        <v>21.13</v>
      </c>
      <c r="M92" s="3">
        <v>13.19</v>
      </c>
      <c r="N92" s="3">
        <v>38.159999999999997</v>
      </c>
      <c r="O92" s="3">
        <v>230.56</v>
      </c>
      <c r="P92" s="4">
        <v>0</v>
      </c>
      <c r="Q92" s="4">
        <v>0</v>
      </c>
      <c r="R92" s="4">
        <v>3</v>
      </c>
      <c r="S92" s="4">
        <v>6</v>
      </c>
      <c r="T92" s="4">
        <v>23</v>
      </c>
      <c r="U92" s="4">
        <f t="shared" si="23"/>
        <v>32</v>
      </c>
      <c r="V92" s="4"/>
    </row>
    <row r="93" spans="1:23" x14ac:dyDescent="0.25">
      <c r="A93">
        <v>5</v>
      </c>
      <c r="B93" t="s">
        <v>25</v>
      </c>
      <c r="C93">
        <v>37</v>
      </c>
      <c r="D93" s="3">
        <v>22.41</v>
      </c>
      <c r="E93" s="3">
        <v>21.78</v>
      </c>
      <c r="F93" s="3">
        <v>44.19</v>
      </c>
      <c r="G93" s="3">
        <v>24.76</v>
      </c>
      <c r="H93" s="3">
        <v>24.22</v>
      </c>
      <c r="I93" s="3">
        <v>48.98</v>
      </c>
      <c r="J93" s="3">
        <v>43.14</v>
      </c>
      <c r="K93" s="3">
        <v>40.590000000000003</v>
      </c>
      <c r="L93" s="3">
        <v>18.11</v>
      </c>
      <c r="M93" s="3">
        <v>12.11</v>
      </c>
      <c r="N93" s="3">
        <v>33.54</v>
      </c>
      <c r="O93" s="3">
        <v>210.43</v>
      </c>
      <c r="P93" s="4">
        <v>0</v>
      </c>
      <c r="Q93" s="4">
        <v>0</v>
      </c>
      <c r="R93" s="4">
        <v>2</v>
      </c>
      <c r="S93" s="4">
        <v>4</v>
      </c>
      <c r="T93" s="4">
        <v>31</v>
      </c>
      <c r="U93" s="4">
        <f t="shared" si="23"/>
        <v>37</v>
      </c>
      <c r="V93" s="4"/>
    </row>
    <row r="94" spans="1:23" x14ac:dyDescent="0.25">
      <c r="A94">
        <v>6</v>
      </c>
      <c r="B94" t="s">
        <v>19</v>
      </c>
      <c r="C94">
        <v>31</v>
      </c>
      <c r="D94" s="3">
        <v>22.74</v>
      </c>
      <c r="E94" s="3">
        <v>23.19</v>
      </c>
      <c r="F94" s="3">
        <v>45.93</v>
      </c>
      <c r="G94" s="3">
        <v>27.58</v>
      </c>
      <c r="H94" s="3">
        <v>23</v>
      </c>
      <c r="I94" s="3">
        <v>50.58</v>
      </c>
      <c r="J94" s="3">
        <v>32.4</v>
      </c>
      <c r="K94" s="3">
        <v>42.97</v>
      </c>
      <c r="L94" s="3">
        <v>21.58</v>
      </c>
      <c r="M94" s="3">
        <v>12.13</v>
      </c>
      <c r="N94" s="3">
        <v>37</v>
      </c>
      <c r="O94" s="3">
        <v>208.87</v>
      </c>
      <c r="P94" s="4">
        <v>0</v>
      </c>
      <c r="Q94" s="4">
        <v>0</v>
      </c>
      <c r="R94" s="4">
        <v>1</v>
      </c>
      <c r="S94" s="4">
        <v>3</v>
      </c>
      <c r="T94" s="4">
        <v>27</v>
      </c>
      <c r="U94" s="4">
        <f t="shared" si="23"/>
        <v>31</v>
      </c>
      <c r="V94" s="4"/>
    </row>
    <row r="95" spans="1:23" x14ac:dyDescent="0.25">
      <c r="A95">
        <v>7</v>
      </c>
      <c r="B95" t="s">
        <v>20</v>
      </c>
      <c r="C95">
        <v>19</v>
      </c>
      <c r="D95" s="3">
        <v>22.05</v>
      </c>
      <c r="E95" s="3">
        <v>21.37</v>
      </c>
      <c r="F95" s="3">
        <v>43.42</v>
      </c>
      <c r="G95" s="3">
        <v>23.53</v>
      </c>
      <c r="H95" s="3">
        <v>20.53</v>
      </c>
      <c r="I95" s="3">
        <v>44.06</v>
      </c>
      <c r="J95" s="3">
        <v>41.89</v>
      </c>
      <c r="K95" s="3">
        <v>39.58</v>
      </c>
      <c r="L95" s="3">
        <v>19.53</v>
      </c>
      <c r="M95" s="3">
        <v>10.69</v>
      </c>
      <c r="N95" s="3">
        <v>33.43</v>
      </c>
      <c r="O95" s="3">
        <v>202.37</v>
      </c>
      <c r="P95" s="4">
        <v>0</v>
      </c>
      <c r="Q95" s="4">
        <v>0</v>
      </c>
      <c r="R95" s="4">
        <v>0</v>
      </c>
      <c r="S95" s="4">
        <v>2</v>
      </c>
      <c r="T95" s="4">
        <v>17</v>
      </c>
      <c r="U95" s="4">
        <f t="shared" si="23"/>
        <v>19</v>
      </c>
      <c r="V95" s="4"/>
    </row>
    <row r="96" spans="1:23" x14ac:dyDescent="0.25">
      <c r="A96">
        <v>8</v>
      </c>
      <c r="B96" t="s">
        <v>58</v>
      </c>
      <c r="C96">
        <v>22</v>
      </c>
      <c r="D96" s="3">
        <v>22.18</v>
      </c>
      <c r="E96" s="3">
        <v>21.41</v>
      </c>
      <c r="F96" s="3">
        <v>43.59</v>
      </c>
      <c r="G96" s="3">
        <v>25.73</v>
      </c>
      <c r="H96" s="3">
        <v>22.64</v>
      </c>
      <c r="I96" s="3">
        <v>48.37</v>
      </c>
      <c r="J96" s="3">
        <v>35.82</v>
      </c>
      <c r="K96" s="3">
        <v>41.1</v>
      </c>
      <c r="L96" s="3">
        <v>18.86</v>
      </c>
      <c r="M96" s="3">
        <v>11.23</v>
      </c>
      <c r="N96" s="3">
        <v>33.43</v>
      </c>
      <c r="O96" s="3">
        <v>202.31</v>
      </c>
      <c r="P96" s="4">
        <v>0</v>
      </c>
      <c r="Q96" s="4">
        <v>0</v>
      </c>
      <c r="R96" s="4">
        <v>0</v>
      </c>
      <c r="S96" s="4">
        <v>3</v>
      </c>
      <c r="T96" s="4">
        <v>19</v>
      </c>
      <c r="U96" s="4">
        <f t="shared" si="23"/>
        <v>22</v>
      </c>
      <c r="V96" s="4"/>
    </row>
    <row r="97" spans="1:23" x14ac:dyDescent="0.25">
      <c r="A97">
        <v>9</v>
      </c>
      <c r="B97" t="s">
        <v>24</v>
      </c>
      <c r="C97">
        <v>49</v>
      </c>
      <c r="D97" s="3">
        <v>20.65</v>
      </c>
      <c r="E97" s="3">
        <v>20.14</v>
      </c>
      <c r="F97" s="3">
        <v>40.79</v>
      </c>
      <c r="G97" s="3">
        <v>24.76</v>
      </c>
      <c r="H97" s="3">
        <v>21.22</v>
      </c>
      <c r="I97" s="3">
        <v>45.98</v>
      </c>
      <c r="J97" s="3">
        <v>42</v>
      </c>
      <c r="K97" s="3">
        <v>40.159999999999997</v>
      </c>
      <c r="L97" s="3">
        <v>17.39</v>
      </c>
      <c r="M97" s="3">
        <v>12.1</v>
      </c>
      <c r="N97" s="3">
        <v>32.78</v>
      </c>
      <c r="O97" s="3">
        <v>201.71</v>
      </c>
      <c r="P97" s="4">
        <v>0</v>
      </c>
      <c r="Q97" s="4">
        <v>1</v>
      </c>
      <c r="R97" s="4">
        <v>0</v>
      </c>
      <c r="S97" s="4">
        <v>4</v>
      </c>
      <c r="T97" s="4">
        <v>44</v>
      </c>
      <c r="U97" s="4">
        <f t="shared" si="23"/>
        <v>49</v>
      </c>
      <c r="V97" s="4"/>
    </row>
    <row r="98" spans="1:23" x14ac:dyDescent="0.25">
      <c r="A98">
        <v>10</v>
      </c>
      <c r="B98" t="s">
        <v>26</v>
      </c>
      <c r="C98">
        <v>71</v>
      </c>
      <c r="D98" s="3">
        <v>22.55</v>
      </c>
      <c r="E98" s="3">
        <v>18.75</v>
      </c>
      <c r="F98" s="3">
        <v>41.3</v>
      </c>
      <c r="G98" s="3">
        <v>27.63</v>
      </c>
      <c r="H98" s="3">
        <v>21.33</v>
      </c>
      <c r="I98" s="3">
        <v>48.96</v>
      </c>
      <c r="J98" s="3">
        <v>37.07</v>
      </c>
      <c r="K98" s="3">
        <v>38.119999999999997</v>
      </c>
      <c r="L98" s="3">
        <v>18.850000000000001</v>
      </c>
      <c r="M98" s="3">
        <v>11.12</v>
      </c>
      <c r="N98" s="3">
        <v>33.270000000000003</v>
      </c>
      <c r="O98" s="3">
        <v>198.72</v>
      </c>
      <c r="P98" s="4">
        <v>0</v>
      </c>
      <c r="Q98" s="4">
        <v>1</v>
      </c>
      <c r="R98" s="4">
        <v>5</v>
      </c>
      <c r="S98" s="4">
        <v>3</v>
      </c>
      <c r="T98" s="4">
        <v>62</v>
      </c>
      <c r="U98" s="4">
        <f t="shared" si="23"/>
        <v>71</v>
      </c>
      <c r="V98" s="4"/>
    </row>
    <row r="99" spans="1:23" x14ac:dyDescent="0.25">
      <c r="A99">
        <v>11</v>
      </c>
      <c r="B99" t="s">
        <v>56</v>
      </c>
      <c r="C99">
        <v>51</v>
      </c>
      <c r="D99" s="3">
        <v>21.98</v>
      </c>
      <c r="E99" s="3">
        <v>20.2</v>
      </c>
      <c r="F99" s="3">
        <v>42.18</v>
      </c>
      <c r="G99" s="3">
        <v>25.57</v>
      </c>
      <c r="H99" s="3">
        <v>19.63</v>
      </c>
      <c r="I99" s="3">
        <v>45.2</v>
      </c>
      <c r="J99" s="3">
        <v>38.75</v>
      </c>
      <c r="K99" s="3">
        <v>38.590000000000003</v>
      </c>
      <c r="L99" s="3">
        <v>18.96</v>
      </c>
      <c r="M99" s="3">
        <v>11.25</v>
      </c>
      <c r="N99" s="3">
        <v>33.880000000000003</v>
      </c>
      <c r="O99" s="3">
        <v>198.59</v>
      </c>
      <c r="P99" s="4">
        <v>0</v>
      </c>
      <c r="Q99" s="4">
        <v>0</v>
      </c>
      <c r="R99" s="4">
        <v>2</v>
      </c>
      <c r="S99" s="4">
        <v>6</v>
      </c>
      <c r="T99" s="4">
        <v>43</v>
      </c>
      <c r="U99" s="4">
        <f t="shared" si="23"/>
        <v>51</v>
      </c>
      <c r="V99" s="4"/>
    </row>
    <row r="100" spans="1:23" x14ac:dyDescent="0.25">
      <c r="A100">
        <v>12</v>
      </c>
      <c r="B100" t="s">
        <v>21</v>
      </c>
      <c r="C100">
        <v>25</v>
      </c>
      <c r="D100" s="3">
        <v>20.239999999999998</v>
      </c>
      <c r="E100" s="3">
        <v>20.079999999999998</v>
      </c>
      <c r="F100" s="3">
        <v>40.32</v>
      </c>
      <c r="G100" s="3">
        <v>24.68</v>
      </c>
      <c r="H100" s="3">
        <v>22.04</v>
      </c>
      <c r="I100" s="3">
        <v>46.72</v>
      </c>
      <c r="J100" s="3">
        <v>34.72</v>
      </c>
      <c r="K100" s="3">
        <v>40.72</v>
      </c>
      <c r="L100" s="3">
        <v>18.079999999999998</v>
      </c>
      <c r="M100" s="3">
        <v>12.36</v>
      </c>
      <c r="N100" s="3">
        <v>33.840000000000003</v>
      </c>
      <c r="O100" s="3">
        <v>196.32</v>
      </c>
      <c r="P100" s="4">
        <v>0</v>
      </c>
      <c r="Q100" s="4">
        <v>0</v>
      </c>
      <c r="R100" s="4">
        <v>1</v>
      </c>
      <c r="S100" s="4">
        <v>1</v>
      </c>
      <c r="T100" s="4">
        <v>23</v>
      </c>
      <c r="U100" s="4">
        <f t="shared" ref="U100" si="24">SUM(P100:T100)</f>
        <v>25</v>
      </c>
      <c r="V100" s="4"/>
    </row>
    <row r="101" spans="1:23" x14ac:dyDescent="0.25">
      <c r="A101">
        <v>13</v>
      </c>
      <c r="B101" t="s">
        <v>23</v>
      </c>
      <c r="C101">
        <v>36</v>
      </c>
      <c r="D101" s="3">
        <v>21.08</v>
      </c>
      <c r="E101" s="3">
        <v>17.3</v>
      </c>
      <c r="F101" s="3">
        <v>38.380000000000003</v>
      </c>
      <c r="G101" s="3">
        <v>27.25</v>
      </c>
      <c r="H101" s="3">
        <v>21.36</v>
      </c>
      <c r="I101" s="3">
        <v>48.61</v>
      </c>
      <c r="J101" s="3">
        <v>31.33</v>
      </c>
      <c r="K101" s="3">
        <v>39.159999999999997</v>
      </c>
      <c r="L101" s="3">
        <v>19.61</v>
      </c>
      <c r="M101" s="3">
        <v>13.25</v>
      </c>
      <c r="N101" s="3">
        <v>36.19</v>
      </c>
      <c r="O101" s="3">
        <v>193.67</v>
      </c>
      <c r="P101" s="4">
        <v>0</v>
      </c>
      <c r="Q101" s="4">
        <v>0</v>
      </c>
      <c r="R101" s="4">
        <v>1</v>
      </c>
      <c r="S101" s="4">
        <v>1</v>
      </c>
      <c r="T101" s="4">
        <v>34</v>
      </c>
      <c r="U101" s="4">
        <f t="shared" si="23"/>
        <v>36</v>
      </c>
      <c r="V101" s="4"/>
    </row>
    <row r="102" spans="1:23" x14ac:dyDescent="0.25">
      <c r="A102" s="1"/>
      <c r="B102" s="1" t="s">
        <v>27</v>
      </c>
      <c r="C102" s="1">
        <f>SUM(C89:C101)</f>
        <v>441</v>
      </c>
      <c r="D102" s="15">
        <f t="shared" ref="D102" si="25">SUM(D89:D101)</f>
        <v>309.33000000000004</v>
      </c>
      <c r="E102" s="15">
        <f t="shared" ref="E102" si="26">SUM(E89:E101)</f>
        <v>276.58999999999997</v>
      </c>
      <c r="F102" s="15">
        <f t="shared" ref="F102" si="27">SUM(F89:F101)</f>
        <v>585.92000000000007</v>
      </c>
      <c r="G102" s="15">
        <f t="shared" ref="G102" si="28">SUM(G89:G101)</f>
        <v>355.21</v>
      </c>
      <c r="H102" s="15">
        <f t="shared" ref="H102" si="29">SUM(H89:H101)</f>
        <v>308.87000000000006</v>
      </c>
      <c r="I102" s="15">
        <f>SUM(I89:I101)</f>
        <v>664.08000000000015</v>
      </c>
      <c r="J102" s="15">
        <f t="shared" ref="J102" si="30">SUM(J89:J101)</f>
        <v>540.42999999999995</v>
      </c>
      <c r="K102" s="15">
        <f t="shared" ref="K102" si="31">SUM(K89:K101)</f>
        <v>595.09</v>
      </c>
      <c r="L102" s="15">
        <f t="shared" ref="L102" si="32">SUM(L89:L101)</f>
        <v>276.04999999999995</v>
      </c>
      <c r="M102" s="15">
        <f t="shared" ref="M102" si="33">SUM(M89:M101)</f>
        <v>172.53999999999996</v>
      </c>
      <c r="N102" s="15">
        <f t="shared" ref="N102" si="34">SUM(N89:N101)</f>
        <v>497.96999999999997</v>
      </c>
      <c r="O102" s="15">
        <f>SUM(O89:O101)</f>
        <v>2885.17</v>
      </c>
      <c r="P102" s="2"/>
      <c r="Q102" s="2"/>
      <c r="R102" s="2"/>
      <c r="S102" s="2"/>
      <c r="T102" s="2"/>
      <c r="U102" s="4">
        <f t="shared" si="23"/>
        <v>0</v>
      </c>
      <c r="V102" s="4"/>
    </row>
    <row r="103" spans="1:23" x14ac:dyDescent="0.25">
      <c r="B103" t="s">
        <v>28</v>
      </c>
      <c r="D103" s="3">
        <v>23.79</v>
      </c>
      <c r="E103" s="3">
        <v>21.28</v>
      </c>
      <c r="F103" s="3">
        <v>45.07</v>
      </c>
      <c r="G103" s="3">
        <v>27.32</v>
      </c>
      <c r="H103" s="3">
        <v>23.76</v>
      </c>
      <c r="I103" s="3">
        <v>51.08</v>
      </c>
      <c r="J103" s="3">
        <v>41.57</v>
      </c>
      <c r="K103" s="3">
        <v>45.78</v>
      </c>
      <c r="L103" s="3">
        <v>21.23</v>
      </c>
      <c r="M103" s="3">
        <v>13.27</v>
      </c>
      <c r="N103" s="3">
        <v>38.31</v>
      </c>
      <c r="O103" s="3">
        <v>221.94</v>
      </c>
      <c r="P103" s="2">
        <f>SUM(P89:P102)</f>
        <v>0</v>
      </c>
      <c r="Q103" s="2">
        <f>SUM(Q89:Q102)</f>
        <v>5</v>
      </c>
      <c r="R103" s="2">
        <f t="shared" ref="R103:T103" si="35">SUM(R89:R101)</f>
        <v>29</v>
      </c>
      <c r="S103" s="2">
        <f t="shared" si="35"/>
        <v>61</v>
      </c>
      <c r="T103" s="2">
        <f t="shared" si="35"/>
        <v>346</v>
      </c>
      <c r="U103" s="2">
        <f t="shared" si="23"/>
        <v>441</v>
      </c>
      <c r="V103" s="2"/>
      <c r="W103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5"/>
  <sheetViews>
    <sheetView tabSelected="1" topLeftCell="H103" workbookViewId="0">
      <selection activeCell="S124" sqref="S124"/>
    </sheetView>
  </sheetViews>
  <sheetFormatPr defaultRowHeight="15" x14ac:dyDescent="0.25"/>
  <cols>
    <col min="2" max="2" width="12.7109375" customWidth="1"/>
    <col min="10" max="10" width="13.140625" bestFit="1" customWidth="1"/>
    <col min="11" max="13" width="15.85546875" bestFit="1" customWidth="1"/>
    <col min="14" max="14" width="18.28515625" bestFit="1" customWidth="1"/>
    <col min="15" max="15" width="8.28515625" bestFit="1" customWidth="1"/>
    <col min="16" max="16" width="13.140625" bestFit="1" customWidth="1"/>
    <col min="17" max="19" width="15.85546875" bestFit="1" customWidth="1"/>
    <col min="20" max="20" width="18.28515625" bestFit="1" customWidth="1"/>
  </cols>
  <sheetData>
    <row r="1" spans="1:22" x14ac:dyDescent="0.25">
      <c r="A1" t="s">
        <v>0</v>
      </c>
    </row>
    <row r="2" spans="1:22" x14ac:dyDescent="0.25">
      <c r="A2" t="s">
        <v>2</v>
      </c>
    </row>
    <row r="5" spans="1:22" x14ac:dyDescent="0.25">
      <c r="A5" t="s">
        <v>1</v>
      </c>
    </row>
    <row r="6" spans="1:22" x14ac:dyDescent="0.25">
      <c r="A6" s="1" t="s">
        <v>3</v>
      </c>
      <c r="P6" t="s">
        <v>45</v>
      </c>
    </row>
    <row r="7" spans="1:22" x14ac:dyDescent="0.25">
      <c r="A7" t="s">
        <v>4</v>
      </c>
      <c r="B7" t="s">
        <v>5</v>
      </c>
      <c r="C7" t="s">
        <v>6</v>
      </c>
      <c r="D7" t="s">
        <v>7</v>
      </c>
      <c r="E7" t="s">
        <v>8</v>
      </c>
      <c r="F7" t="s">
        <v>9</v>
      </c>
      <c r="G7" t="s">
        <v>10</v>
      </c>
      <c r="H7" t="s">
        <v>11</v>
      </c>
      <c r="I7" s="11" t="s">
        <v>27</v>
      </c>
      <c r="J7" s="5" t="s">
        <v>12</v>
      </c>
      <c r="K7" s="5" t="s">
        <v>13</v>
      </c>
      <c r="L7" s="5" t="s">
        <v>14</v>
      </c>
      <c r="M7" s="5" t="s">
        <v>15</v>
      </c>
      <c r="N7" s="5" t="s">
        <v>16</v>
      </c>
      <c r="P7" t="s">
        <v>5</v>
      </c>
      <c r="Q7" s="5" t="s">
        <v>12</v>
      </c>
      <c r="R7" s="5" t="s">
        <v>13</v>
      </c>
      <c r="S7" s="5" t="s">
        <v>14</v>
      </c>
      <c r="T7" s="5" t="s">
        <v>15</v>
      </c>
      <c r="U7" s="5" t="s">
        <v>16</v>
      </c>
    </row>
    <row r="8" spans="1:22" x14ac:dyDescent="0.25">
      <c r="A8">
        <v>1</v>
      </c>
      <c r="B8" t="s">
        <v>17</v>
      </c>
      <c r="C8">
        <v>9</v>
      </c>
      <c r="D8" s="3">
        <v>95.33</v>
      </c>
      <c r="E8" s="3">
        <v>79.7</v>
      </c>
      <c r="F8" s="3">
        <v>93.7</v>
      </c>
      <c r="G8" s="3">
        <v>89.7</v>
      </c>
      <c r="H8" s="3">
        <v>87.44</v>
      </c>
      <c r="I8" s="9">
        <v>445.8</v>
      </c>
      <c r="J8" s="6">
        <v>7</v>
      </c>
      <c r="K8" s="6">
        <v>2</v>
      </c>
      <c r="L8" s="6">
        <v>0</v>
      </c>
      <c r="M8" s="6">
        <v>0</v>
      </c>
      <c r="N8" s="6">
        <v>0</v>
      </c>
      <c r="P8" t="s">
        <v>17</v>
      </c>
      <c r="Q8" s="12">
        <f>J8/$C8</f>
        <v>0.77777777777777779</v>
      </c>
      <c r="R8" s="12">
        <f t="shared" ref="R8:U17" si="0">K8/$C8</f>
        <v>0.22222222222222221</v>
      </c>
      <c r="S8" s="12">
        <f t="shared" si="0"/>
        <v>0</v>
      </c>
      <c r="T8" s="12">
        <f t="shared" si="0"/>
        <v>0</v>
      </c>
      <c r="U8" s="12">
        <f t="shared" si="0"/>
        <v>0</v>
      </c>
      <c r="V8" s="13"/>
    </row>
    <row r="9" spans="1:22" x14ac:dyDescent="0.25">
      <c r="A9">
        <v>2</v>
      </c>
      <c r="B9" t="s">
        <v>18</v>
      </c>
      <c r="C9">
        <v>12</v>
      </c>
      <c r="D9" s="3">
        <v>89.25</v>
      </c>
      <c r="E9" s="3">
        <v>86.25</v>
      </c>
      <c r="F9" s="3">
        <v>86</v>
      </c>
      <c r="G9" s="3">
        <v>89</v>
      </c>
      <c r="H9" s="3">
        <v>90</v>
      </c>
      <c r="I9" s="9">
        <v>440.5</v>
      </c>
      <c r="J9" s="6">
        <v>11</v>
      </c>
      <c r="K9" s="6">
        <v>1</v>
      </c>
      <c r="L9" s="6">
        <v>0</v>
      </c>
      <c r="M9" s="6">
        <v>0</v>
      </c>
      <c r="N9" s="6">
        <v>0</v>
      </c>
      <c r="P9" t="s">
        <v>18</v>
      </c>
      <c r="Q9" s="12">
        <f t="shared" ref="Q9:Q17" si="1">J9/$C9</f>
        <v>0.91666666666666663</v>
      </c>
      <c r="R9" s="12">
        <f t="shared" si="0"/>
        <v>8.3333333333333329E-2</v>
      </c>
      <c r="S9" s="12">
        <f t="shared" si="0"/>
        <v>0</v>
      </c>
      <c r="T9" s="12">
        <f t="shared" si="0"/>
        <v>0</v>
      </c>
      <c r="U9" s="12">
        <f t="shared" si="0"/>
        <v>0</v>
      </c>
      <c r="V9" s="13"/>
    </row>
    <row r="10" spans="1:22" x14ac:dyDescent="0.25">
      <c r="A10">
        <v>3</v>
      </c>
      <c r="B10" t="s">
        <v>19</v>
      </c>
      <c r="C10">
        <v>24</v>
      </c>
      <c r="D10" s="3">
        <v>91.13</v>
      </c>
      <c r="E10" s="3">
        <v>68.63</v>
      </c>
      <c r="F10" s="3">
        <v>91.25</v>
      </c>
      <c r="G10" s="3">
        <v>94</v>
      </c>
      <c r="H10" s="3">
        <v>87.86</v>
      </c>
      <c r="I10" s="9">
        <v>432.86</v>
      </c>
      <c r="J10" s="6">
        <v>20</v>
      </c>
      <c r="K10" s="6">
        <v>4</v>
      </c>
      <c r="L10" s="6">
        <v>0</v>
      </c>
      <c r="M10" s="6">
        <v>0</v>
      </c>
      <c r="N10" s="6">
        <v>0</v>
      </c>
      <c r="P10" t="s">
        <v>19</v>
      </c>
      <c r="Q10" s="12">
        <f t="shared" si="1"/>
        <v>0.83333333333333337</v>
      </c>
      <c r="R10" s="12">
        <f t="shared" si="0"/>
        <v>0.16666666666666666</v>
      </c>
      <c r="S10" s="12">
        <f t="shared" si="0"/>
        <v>0</v>
      </c>
      <c r="T10" s="12">
        <f t="shared" si="0"/>
        <v>0</v>
      </c>
      <c r="U10" s="12">
        <f t="shared" si="0"/>
        <v>0</v>
      </c>
      <c r="V10" s="13"/>
    </row>
    <row r="11" spans="1:22" x14ac:dyDescent="0.25">
      <c r="A11">
        <v>4</v>
      </c>
      <c r="B11" t="s">
        <v>20</v>
      </c>
      <c r="C11">
        <v>14</v>
      </c>
      <c r="D11" s="3">
        <v>90.21</v>
      </c>
      <c r="E11" s="3">
        <v>71.64</v>
      </c>
      <c r="F11" s="3">
        <v>92.86</v>
      </c>
      <c r="G11" s="3">
        <v>85.64</v>
      </c>
      <c r="H11" s="3">
        <v>89.07</v>
      </c>
      <c r="I11" s="9">
        <v>429.42</v>
      </c>
      <c r="J11" s="6">
        <v>10</v>
      </c>
      <c r="K11" s="6">
        <v>3</v>
      </c>
      <c r="L11" s="6">
        <v>1</v>
      </c>
      <c r="M11" s="6">
        <v>0</v>
      </c>
      <c r="N11" s="6">
        <v>0</v>
      </c>
      <c r="P11" t="s">
        <v>20</v>
      </c>
      <c r="Q11" s="12">
        <f t="shared" si="1"/>
        <v>0.7142857142857143</v>
      </c>
      <c r="R11" s="12">
        <f t="shared" si="0"/>
        <v>0.21428571428571427</v>
      </c>
      <c r="S11" s="12">
        <f t="shared" si="0"/>
        <v>7.1428571428571425E-2</v>
      </c>
      <c r="T11" s="12">
        <f t="shared" si="0"/>
        <v>0</v>
      </c>
      <c r="U11" s="12">
        <f t="shared" si="0"/>
        <v>0</v>
      </c>
      <c r="V11" s="13"/>
    </row>
    <row r="12" spans="1:22" x14ac:dyDescent="0.25">
      <c r="A12">
        <v>5</v>
      </c>
      <c r="B12" t="s">
        <v>21</v>
      </c>
      <c r="C12">
        <v>41</v>
      </c>
      <c r="D12" s="3">
        <v>86.97</v>
      </c>
      <c r="E12" s="3">
        <v>88.46</v>
      </c>
      <c r="F12" s="3">
        <v>88.9</v>
      </c>
      <c r="G12" s="3">
        <v>68.63</v>
      </c>
      <c r="H12" s="3">
        <v>88.8</v>
      </c>
      <c r="I12" s="9">
        <v>421.78</v>
      </c>
      <c r="J12" s="6">
        <v>31</v>
      </c>
      <c r="K12" s="6">
        <v>5</v>
      </c>
      <c r="L12" s="6">
        <v>3</v>
      </c>
      <c r="M12" s="6">
        <v>2</v>
      </c>
      <c r="N12" s="6">
        <v>0</v>
      </c>
      <c r="P12" t="s">
        <v>21</v>
      </c>
      <c r="Q12" s="12">
        <f t="shared" si="1"/>
        <v>0.75609756097560976</v>
      </c>
      <c r="R12" s="12">
        <f t="shared" si="0"/>
        <v>0.12195121951219512</v>
      </c>
      <c r="S12" s="12">
        <f t="shared" si="0"/>
        <v>7.3170731707317069E-2</v>
      </c>
      <c r="T12" s="12">
        <f t="shared" si="0"/>
        <v>4.878048780487805E-2</v>
      </c>
      <c r="U12" s="12">
        <f t="shared" si="0"/>
        <v>0</v>
      </c>
      <c r="V12" s="13"/>
    </row>
    <row r="13" spans="1:22" x14ac:dyDescent="0.25">
      <c r="A13">
        <v>6</v>
      </c>
      <c r="B13" t="s">
        <v>22</v>
      </c>
      <c r="C13">
        <v>36</v>
      </c>
      <c r="D13" s="3">
        <v>86.33</v>
      </c>
      <c r="E13" s="3">
        <v>64.42</v>
      </c>
      <c r="F13" s="3">
        <v>91.08</v>
      </c>
      <c r="G13" s="3">
        <v>87.25</v>
      </c>
      <c r="H13" s="3">
        <v>89.5</v>
      </c>
      <c r="I13" s="9">
        <v>418.58</v>
      </c>
      <c r="J13" s="6">
        <v>23</v>
      </c>
      <c r="K13" s="6">
        <v>10</v>
      </c>
      <c r="L13" s="6">
        <v>2</v>
      </c>
      <c r="M13" s="6">
        <v>1</v>
      </c>
      <c r="N13" s="6">
        <v>0</v>
      </c>
      <c r="P13" t="s">
        <v>22</v>
      </c>
      <c r="Q13" s="12">
        <f t="shared" si="1"/>
        <v>0.63888888888888884</v>
      </c>
      <c r="R13" s="12">
        <f t="shared" si="0"/>
        <v>0.27777777777777779</v>
      </c>
      <c r="S13" s="12">
        <f t="shared" si="0"/>
        <v>5.5555555555555552E-2</v>
      </c>
      <c r="T13" s="12">
        <f t="shared" si="0"/>
        <v>2.7777777777777776E-2</v>
      </c>
      <c r="U13" s="12">
        <f t="shared" si="0"/>
        <v>0</v>
      </c>
      <c r="V13" s="13"/>
    </row>
    <row r="14" spans="1:22" x14ac:dyDescent="0.25">
      <c r="A14">
        <v>7</v>
      </c>
      <c r="B14" t="s">
        <v>23</v>
      </c>
      <c r="C14">
        <v>47</v>
      </c>
      <c r="D14" s="3">
        <v>91.32</v>
      </c>
      <c r="E14" s="3">
        <v>84.11</v>
      </c>
      <c r="F14" s="3">
        <v>70.64</v>
      </c>
      <c r="G14" s="3">
        <v>82.17</v>
      </c>
      <c r="H14" s="3">
        <v>79.62</v>
      </c>
      <c r="I14" s="9">
        <v>407.85</v>
      </c>
      <c r="J14" s="6">
        <v>31</v>
      </c>
      <c r="K14" s="6">
        <v>8</v>
      </c>
      <c r="L14" s="6">
        <v>8</v>
      </c>
      <c r="M14" s="6">
        <v>0</v>
      </c>
      <c r="N14" s="6">
        <v>0</v>
      </c>
      <c r="P14" t="s">
        <v>23</v>
      </c>
      <c r="Q14" s="12">
        <f t="shared" si="1"/>
        <v>0.65957446808510634</v>
      </c>
      <c r="R14" s="12">
        <f t="shared" si="0"/>
        <v>0.1702127659574468</v>
      </c>
      <c r="S14" s="12">
        <f t="shared" si="0"/>
        <v>0.1702127659574468</v>
      </c>
      <c r="T14" s="12">
        <f t="shared" si="0"/>
        <v>0</v>
      </c>
      <c r="U14" s="12">
        <f t="shared" si="0"/>
        <v>0</v>
      </c>
      <c r="V14" s="13"/>
    </row>
    <row r="15" spans="1:22" x14ac:dyDescent="0.25">
      <c r="A15">
        <v>8</v>
      </c>
      <c r="B15" t="s">
        <v>24</v>
      </c>
      <c r="C15">
        <v>40</v>
      </c>
      <c r="D15" s="3">
        <v>79.599999999999994</v>
      </c>
      <c r="E15" s="3">
        <v>59.65</v>
      </c>
      <c r="F15" s="3">
        <v>78.55</v>
      </c>
      <c r="G15" s="3">
        <v>87.48</v>
      </c>
      <c r="H15" s="3">
        <v>88.83</v>
      </c>
      <c r="I15" s="9">
        <v>394.1</v>
      </c>
      <c r="J15" s="6">
        <v>17</v>
      </c>
      <c r="K15" s="6">
        <v>16</v>
      </c>
      <c r="L15" s="6">
        <v>5</v>
      </c>
      <c r="M15" s="6">
        <v>2</v>
      </c>
      <c r="N15" s="6">
        <v>0</v>
      </c>
      <c r="P15" t="s">
        <v>24</v>
      </c>
      <c r="Q15" s="12">
        <f t="shared" si="1"/>
        <v>0.42499999999999999</v>
      </c>
      <c r="R15" s="12">
        <f t="shared" si="0"/>
        <v>0.4</v>
      </c>
      <c r="S15" s="12">
        <f t="shared" si="0"/>
        <v>0.125</v>
      </c>
      <c r="T15" s="12">
        <f t="shared" si="0"/>
        <v>0.05</v>
      </c>
      <c r="U15" s="12">
        <f t="shared" si="0"/>
        <v>0</v>
      </c>
      <c r="V15" s="13"/>
    </row>
    <row r="16" spans="1:22" x14ac:dyDescent="0.25">
      <c r="A16">
        <v>9</v>
      </c>
      <c r="B16" t="s">
        <v>25</v>
      </c>
      <c r="C16">
        <v>29</v>
      </c>
      <c r="D16" s="3">
        <v>77.760000000000005</v>
      </c>
      <c r="E16" s="3">
        <v>50.66</v>
      </c>
      <c r="F16" s="3">
        <v>82.1</v>
      </c>
      <c r="G16" s="3">
        <v>74.34</v>
      </c>
      <c r="H16" s="3">
        <v>66.86</v>
      </c>
      <c r="I16" s="9">
        <v>351.72</v>
      </c>
      <c r="J16" s="6">
        <v>10</v>
      </c>
      <c r="K16" s="6">
        <v>7</v>
      </c>
      <c r="L16" s="6">
        <v>5</v>
      </c>
      <c r="M16" s="6">
        <v>5</v>
      </c>
      <c r="N16" s="6">
        <v>2</v>
      </c>
      <c r="P16" t="s">
        <v>25</v>
      </c>
      <c r="Q16" s="12">
        <f t="shared" si="1"/>
        <v>0.34482758620689657</v>
      </c>
      <c r="R16" s="12">
        <f t="shared" si="0"/>
        <v>0.2413793103448276</v>
      </c>
      <c r="S16" s="12">
        <f t="shared" si="0"/>
        <v>0.17241379310344829</v>
      </c>
      <c r="T16" s="12">
        <f t="shared" si="0"/>
        <v>0.17241379310344829</v>
      </c>
      <c r="U16" s="12">
        <f t="shared" si="0"/>
        <v>6.8965517241379309E-2</v>
      </c>
      <c r="V16" s="13"/>
    </row>
    <row r="17" spans="1:22" x14ac:dyDescent="0.25">
      <c r="A17">
        <v>10</v>
      </c>
      <c r="B17" t="s">
        <v>26</v>
      </c>
      <c r="C17">
        <v>47</v>
      </c>
      <c r="D17" s="3">
        <v>78.89</v>
      </c>
      <c r="E17" s="3">
        <v>53.77</v>
      </c>
      <c r="F17" s="3">
        <v>72.83</v>
      </c>
      <c r="G17" s="3">
        <v>68.55</v>
      </c>
      <c r="H17" s="3">
        <v>71.150000000000006</v>
      </c>
      <c r="I17" s="9">
        <v>345.19</v>
      </c>
      <c r="J17" s="6">
        <v>8</v>
      </c>
      <c r="K17" s="6">
        <v>14</v>
      </c>
      <c r="L17" s="6">
        <v>15</v>
      </c>
      <c r="M17" s="6">
        <v>7</v>
      </c>
      <c r="N17" s="6">
        <v>3</v>
      </c>
      <c r="P17" t="s">
        <v>26</v>
      </c>
      <c r="Q17" s="12">
        <f t="shared" si="1"/>
        <v>0.1702127659574468</v>
      </c>
      <c r="R17" s="12">
        <f t="shared" si="0"/>
        <v>0.2978723404255319</v>
      </c>
      <c r="S17" s="12">
        <f t="shared" si="0"/>
        <v>0.31914893617021278</v>
      </c>
      <c r="T17" s="12">
        <f t="shared" si="0"/>
        <v>0.14893617021276595</v>
      </c>
      <c r="U17" s="12">
        <f t="shared" si="0"/>
        <v>6.3829787234042548E-2</v>
      </c>
      <c r="V17" s="13"/>
    </row>
    <row r="18" spans="1:22" s="1" customFormat="1" x14ac:dyDescent="0.25">
      <c r="B18" s="1" t="s">
        <v>27</v>
      </c>
      <c r="C18" s="2">
        <f>SUM(C8:C17)</f>
        <v>299</v>
      </c>
      <c r="D18" s="2">
        <f t="shared" ref="D18:N18" si="2">SUM(D8:D17)</f>
        <v>866.79</v>
      </c>
      <c r="E18" s="2">
        <f t="shared" si="2"/>
        <v>707.28999999999985</v>
      </c>
      <c r="F18" s="2">
        <f t="shared" si="2"/>
        <v>847.91000000000008</v>
      </c>
      <c r="G18" s="2">
        <f t="shared" si="2"/>
        <v>826.76</v>
      </c>
      <c r="H18" s="2">
        <f t="shared" si="2"/>
        <v>839.13000000000011</v>
      </c>
      <c r="I18" s="10">
        <f t="shared" si="2"/>
        <v>4087.7999999999997</v>
      </c>
      <c r="J18" s="7">
        <f t="shared" si="2"/>
        <v>168</v>
      </c>
      <c r="K18" s="7">
        <f t="shared" si="2"/>
        <v>70</v>
      </c>
      <c r="L18" s="7">
        <f t="shared" si="2"/>
        <v>39</v>
      </c>
      <c r="M18" s="7">
        <f t="shared" si="2"/>
        <v>17</v>
      </c>
      <c r="N18" s="7">
        <f t="shared" si="2"/>
        <v>5</v>
      </c>
      <c r="O18" s="2"/>
    </row>
    <row r="19" spans="1:22" x14ac:dyDescent="0.25">
      <c r="B19" t="s">
        <v>28</v>
      </c>
      <c r="D19">
        <v>86.68</v>
      </c>
      <c r="E19">
        <v>70.73</v>
      </c>
      <c r="F19">
        <v>84.79</v>
      </c>
      <c r="G19">
        <v>82.67</v>
      </c>
      <c r="H19">
        <v>83.91</v>
      </c>
      <c r="I19" s="8">
        <v>408.78</v>
      </c>
    </row>
    <row r="22" spans="1:22" x14ac:dyDescent="0.25">
      <c r="A22" t="s">
        <v>29</v>
      </c>
    </row>
    <row r="23" spans="1:22" x14ac:dyDescent="0.25">
      <c r="A23" s="1" t="s">
        <v>3</v>
      </c>
      <c r="P23" t="s">
        <v>47</v>
      </c>
    </row>
    <row r="24" spans="1:22" x14ac:dyDescent="0.25">
      <c r="A24" t="s">
        <v>4</v>
      </c>
      <c r="B24" t="s">
        <v>5</v>
      </c>
      <c r="C24" t="s">
        <v>6</v>
      </c>
      <c r="D24" t="s">
        <v>7</v>
      </c>
      <c r="E24" t="s">
        <v>8</v>
      </c>
      <c r="F24" t="s">
        <v>9</v>
      </c>
      <c r="G24" t="s">
        <v>10</v>
      </c>
      <c r="H24" t="s">
        <v>11</v>
      </c>
      <c r="I24" s="11" t="s">
        <v>27</v>
      </c>
      <c r="J24" s="5" t="s">
        <v>12</v>
      </c>
      <c r="K24" s="5" t="s">
        <v>13</v>
      </c>
      <c r="L24" s="5" t="s">
        <v>14</v>
      </c>
      <c r="M24" s="5" t="s">
        <v>15</v>
      </c>
      <c r="N24" s="5" t="s">
        <v>16</v>
      </c>
      <c r="P24" t="s">
        <v>5</v>
      </c>
      <c r="Q24" s="5" t="s">
        <v>12</v>
      </c>
      <c r="R24" s="5" t="s">
        <v>13</v>
      </c>
      <c r="S24" s="5" t="s">
        <v>14</v>
      </c>
      <c r="T24" s="5" t="s">
        <v>15</v>
      </c>
      <c r="U24" s="5" t="s">
        <v>16</v>
      </c>
    </row>
    <row r="25" spans="1:22" x14ac:dyDescent="0.25">
      <c r="A25">
        <v>1</v>
      </c>
      <c r="B25" t="s">
        <v>18</v>
      </c>
      <c r="C25">
        <v>11</v>
      </c>
      <c r="D25" s="3">
        <v>85.27</v>
      </c>
      <c r="E25" s="3">
        <v>98.36</v>
      </c>
      <c r="F25" s="3">
        <v>88.55</v>
      </c>
      <c r="G25" s="3">
        <v>91</v>
      </c>
      <c r="H25" s="3">
        <v>93.73</v>
      </c>
      <c r="I25" s="9">
        <v>456.91</v>
      </c>
      <c r="J25" s="6">
        <v>10</v>
      </c>
      <c r="K25" s="6">
        <v>0</v>
      </c>
      <c r="L25" s="6">
        <v>1</v>
      </c>
      <c r="M25" s="6">
        <v>0</v>
      </c>
      <c r="N25" s="6">
        <v>0</v>
      </c>
      <c r="P25" t="s">
        <v>18</v>
      </c>
      <c r="Q25" s="12">
        <f t="shared" ref="Q25:Q34" si="3">J25/$C25</f>
        <v>0.90909090909090906</v>
      </c>
      <c r="R25" s="12">
        <f t="shared" ref="R25:R34" si="4">K25/$C25</f>
        <v>0</v>
      </c>
      <c r="S25" s="12">
        <f t="shared" ref="S25:S34" si="5">L25/$C25</f>
        <v>9.0909090909090912E-2</v>
      </c>
      <c r="T25" s="12">
        <f t="shared" ref="T25:T34" si="6">M25/$C25</f>
        <v>0</v>
      </c>
      <c r="U25" s="12">
        <f t="shared" ref="U25:U34" si="7">N25/$C25</f>
        <v>0</v>
      </c>
      <c r="V25" s="13"/>
    </row>
    <row r="26" spans="1:22" x14ac:dyDescent="0.25">
      <c r="A26">
        <v>2</v>
      </c>
      <c r="B26" t="s">
        <v>17</v>
      </c>
      <c r="C26">
        <v>11</v>
      </c>
      <c r="D26" s="3">
        <v>79.45</v>
      </c>
      <c r="E26" s="3">
        <v>97.27</v>
      </c>
      <c r="F26" s="3">
        <v>80.64</v>
      </c>
      <c r="G26" s="3">
        <v>89.09</v>
      </c>
      <c r="H26" s="3">
        <v>89.91</v>
      </c>
      <c r="I26" s="9">
        <v>436.36</v>
      </c>
      <c r="J26" s="6">
        <v>11</v>
      </c>
      <c r="K26" s="6">
        <v>0</v>
      </c>
      <c r="L26" s="6">
        <v>0</v>
      </c>
      <c r="M26" s="6">
        <v>0</v>
      </c>
      <c r="N26" s="6">
        <v>0</v>
      </c>
      <c r="P26" t="s">
        <v>17</v>
      </c>
      <c r="Q26" s="12">
        <f t="shared" si="3"/>
        <v>1</v>
      </c>
      <c r="R26" s="12">
        <f t="shared" si="4"/>
        <v>0</v>
      </c>
      <c r="S26" s="12">
        <f t="shared" si="5"/>
        <v>0</v>
      </c>
      <c r="T26" s="12">
        <f t="shared" si="6"/>
        <v>0</v>
      </c>
      <c r="U26" s="12">
        <f t="shared" si="7"/>
        <v>0</v>
      </c>
      <c r="V26" s="13"/>
    </row>
    <row r="27" spans="1:22" x14ac:dyDescent="0.25">
      <c r="A27">
        <v>3</v>
      </c>
      <c r="B27" t="s">
        <v>19</v>
      </c>
      <c r="C27">
        <v>25</v>
      </c>
      <c r="D27" s="3">
        <v>79.959999999999994</v>
      </c>
      <c r="E27" s="3">
        <v>94</v>
      </c>
      <c r="F27" s="3">
        <v>84.6</v>
      </c>
      <c r="G27" s="3">
        <v>83.68</v>
      </c>
      <c r="H27" s="3">
        <v>84.52</v>
      </c>
      <c r="I27" s="9">
        <v>426.76</v>
      </c>
      <c r="J27" s="6">
        <v>19</v>
      </c>
      <c r="K27" s="6">
        <v>4</v>
      </c>
      <c r="L27" s="6">
        <v>1</v>
      </c>
      <c r="M27" s="6">
        <v>1</v>
      </c>
      <c r="N27" s="6">
        <v>0</v>
      </c>
      <c r="P27" t="s">
        <v>19</v>
      </c>
      <c r="Q27" s="12">
        <f t="shared" si="3"/>
        <v>0.76</v>
      </c>
      <c r="R27" s="12">
        <f t="shared" si="4"/>
        <v>0.16</v>
      </c>
      <c r="S27" s="12">
        <f t="shared" si="5"/>
        <v>0.04</v>
      </c>
      <c r="T27" s="12">
        <f t="shared" si="6"/>
        <v>0.04</v>
      </c>
      <c r="U27" s="12">
        <f t="shared" si="7"/>
        <v>0</v>
      </c>
      <c r="V27" s="13"/>
    </row>
    <row r="28" spans="1:22" x14ac:dyDescent="0.25">
      <c r="A28">
        <v>4</v>
      </c>
      <c r="B28" t="s">
        <v>22</v>
      </c>
      <c r="C28">
        <v>46</v>
      </c>
      <c r="D28" s="3">
        <v>76.13</v>
      </c>
      <c r="E28" s="3">
        <v>91.65</v>
      </c>
      <c r="F28" s="3">
        <v>72.67</v>
      </c>
      <c r="G28" s="3">
        <v>75.91</v>
      </c>
      <c r="H28" s="3">
        <v>77.069999999999993</v>
      </c>
      <c r="I28" s="9">
        <v>393.43</v>
      </c>
      <c r="J28" s="6">
        <v>20</v>
      </c>
      <c r="K28" s="6">
        <v>19</v>
      </c>
      <c r="L28" s="6">
        <v>3</v>
      </c>
      <c r="M28" s="6">
        <v>4</v>
      </c>
      <c r="N28" s="6">
        <v>0</v>
      </c>
      <c r="P28" t="s">
        <v>22</v>
      </c>
      <c r="Q28" s="12">
        <f t="shared" si="3"/>
        <v>0.43478260869565216</v>
      </c>
      <c r="R28" s="12">
        <f t="shared" si="4"/>
        <v>0.41304347826086957</v>
      </c>
      <c r="S28" s="12">
        <f t="shared" si="5"/>
        <v>6.5217391304347824E-2</v>
      </c>
      <c r="T28" s="12">
        <f t="shared" si="6"/>
        <v>8.6956521739130432E-2</v>
      </c>
      <c r="U28" s="12">
        <f t="shared" si="7"/>
        <v>0</v>
      </c>
      <c r="V28" s="13"/>
    </row>
    <row r="29" spans="1:22" x14ac:dyDescent="0.25">
      <c r="A29">
        <v>5</v>
      </c>
      <c r="B29" t="s">
        <v>25</v>
      </c>
      <c r="C29">
        <v>28</v>
      </c>
      <c r="D29" s="3">
        <v>54.14</v>
      </c>
      <c r="E29" s="3">
        <v>86.61</v>
      </c>
      <c r="F29" s="3">
        <v>72.14</v>
      </c>
      <c r="G29" s="3">
        <v>82.86</v>
      </c>
      <c r="H29" s="3">
        <v>83.82</v>
      </c>
      <c r="I29" s="9">
        <v>379.57</v>
      </c>
      <c r="J29" s="6">
        <v>12</v>
      </c>
      <c r="K29" s="6">
        <v>10</v>
      </c>
      <c r="L29" s="6">
        <v>2</v>
      </c>
      <c r="M29" s="6">
        <v>1</v>
      </c>
      <c r="N29" s="6">
        <v>3</v>
      </c>
      <c r="P29" t="s">
        <v>25</v>
      </c>
      <c r="Q29" s="12">
        <f t="shared" si="3"/>
        <v>0.42857142857142855</v>
      </c>
      <c r="R29" s="12">
        <f t="shared" si="4"/>
        <v>0.35714285714285715</v>
      </c>
      <c r="S29" s="12">
        <f t="shared" si="5"/>
        <v>7.1428571428571425E-2</v>
      </c>
      <c r="T29" s="12">
        <f t="shared" si="6"/>
        <v>3.5714285714285712E-2</v>
      </c>
      <c r="U29" s="12">
        <f t="shared" si="7"/>
        <v>0.10714285714285714</v>
      </c>
      <c r="V29" s="13"/>
    </row>
    <row r="30" spans="1:22" x14ac:dyDescent="0.25">
      <c r="A30">
        <v>6</v>
      </c>
      <c r="B30" t="s">
        <v>21</v>
      </c>
      <c r="C30">
        <v>26</v>
      </c>
      <c r="D30" s="3">
        <v>70.69</v>
      </c>
      <c r="E30" s="3">
        <v>75.540000000000006</v>
      </c>
      <c r="F30" s="3">
        <v>76.81</v>
      </c>
      <c r="G30" s="3">
        <v>74.040000000000006</v>
      </c>
      <c r="H30" s="3">
        <v>75.31</v>
      </c>
      <c r="I30" s="9">
        <v>372.38</v>
      </c>
      <c r="J30" s="6">
        <v>13</v>
      </c>
      <c r="K30" s="6">
        <v>1</v>
      </c>
      <c r="L30" s="6">
        <v>4</v>
      </c>
      <c r="M30" s="6">
        <v>8</v>
      </c>
      <c r="N30" s="6">
        <v>0</v>
      </c>
      <c r="P30" t="s">
        <v>21</v>
      </c>
      <c r="Q30" s="12">
        <f t="shared" si="3"/>
        <v>0.5</v>
      </c>
      <c r="R30" s="12">
        <f t="shared" si="4"/>
        <v>3.8461538461538464E-2</v>
      </c>
      <c r="S30" s="12">
        <f t="shared" si="5"/>
        <v>0.15384615384615385</v>
      </c>
      <c r="T30" s="12">
        <f t="shared" si="6"/>
        <v>0.30769230769230771</v>
      </c>
      <c r="U30" s="12">
        <f t="shared" si="7"/>
        <v>0</v>
      </c>
      <c r="V30" s="13"/>
    </row>
    <row r="31" spans="1:22" x14ac:dyDescent="0.25">
      <c r="A31">
        <v>7</v>
      </c>
      <c r="B31" t="s">
        <v>23</v>
      </c>
      <c r="C31">
        <v>43</v>
      </c>
      <c r="D31" s="3">
        <v>64.349999999999994</v>
      </c>
      <c r="E31" s="3">
        <v>88.7</v>
      </c>
      <c r="F31" s="3">
        <v>65.88</v>
      </c>
      <c r="G31" s="3">
        <v>74.400000000000006</v>
      </c>
      <c r="H31" s="3">
        <v>75.930000000000007</v>
      </c>
      <c r="I31" s="9">
        <v>369.26</v>
      </c>
      <c r="J31" s="6">
        <v>13</v>
      </c>
      <c r="K31" s="6">
        <v>14</v>
      </c>
      <c r="L31" s="6">
        <v>14</v>
      </c>
      <c r="M31" s="6">
        <v>2</v>
      </c>
      <c r="N31" s="6">
        <v>0</v>
      </c>
      <c r="P31" t="s">
        <v>23</v>
      </c>
      <c r="Q31" s="12">
        <f t="shared" si="3"/>
        <v>0.30232558139534882</v>
      </c>
      <c r="R31" s="12">
        <f t="shared" si="4"/>
        <v>0.32558139534883723</v>
      </c>
      <c r="S31" s="12">
        <f t="shared" si="5"/>
        <v>0.32558139534883723</v>
      </c>
      <c r="T31" s="12">
        <f t="shared" si="6"/>
        <v>4.6511627906976744E-2</v>
      </c>
      <c r="U31" s="12">
        <f t="shared" si="7"/>
        <v>0</v>
      </c>
      <c r="V31" s="13"/>
    </row>
    <row r="32" spans="1:22" x14ac:dyDescent="0.25">
      <c r="A32">
        <v>8</v>
      </c>
      <c r="B32" t="s">
        <v>20</v>
      </c>
      <c r="C32">
        <v>11</v>
      </c>
      <c r="D32" s="3">
        <v>57.45</v>
      </c>
      <c r="E32" s="3">
        <v>63.73</v>
      </c>
      <c r="F32" s="3">
        <v>59.09</v>
      </c>
      <c r="G32" s="3">
        <v>72.73</v>
      </c>
      <c r="H32" s="3">
        <v>75</v>
      </c>
      <c r="I32" s="9">
        <v>328.18</v>
      </c>
      <c r="J32" s="6">
        <v>3</v>
      </c>
      <c r="K32" s="6">
        <v>1</v>
      </c>
      <c r="L32" s="6">
        <v>2</v>
      </c>
      <c r="M32" s="6">
        <v>3</v>
      </c>
      <c r="N32" s="6">
        <v>2</v>
      </c>
      <c r="P32" t="s">
        <v>20</v>
      </c>
      <c r="Q32" s="12">
        <f t="shared" si="3"/>
        <v>0.27272727272727271</v>
      </c>
      <c r="R32" s="12">
        <f t="shared" si="4"/>
        <v>9.0909090909090912E-2</v>
      </c>
      <c r="S32" s="12">
        <f t="shared" si="5"/>
        <v>0.18181818181818182</v>
      </c>
      <c r="T32" s="12">
        <f t="shared" si="6"/>
        <v>0.27272727272727271</v>
      </c>
      <c r="U32" s="12">
        <f t="shared" si="7"/>
        <v>0.18181818181818182</v>
      </c>
      <c r="V32" s="13"/>
    </row>
    <row r="33" spans="1:28" x14ac:dyDescent="0.25">
      <c r="A33">
        <v>9</v>
      </c>
      <c r="B33" t="s">
        <v>26</v>
      </c>
      <c r="C33">
        <v>46</v>
      </c>
      <c r="D33" s="3">
        <v>57.75</v>
      </c>
      <c r="E33" s="3">
        <v>77.959999999999994</v>
      </c>
      <c r="F33" s="3">
        <v>57.94</v>
      </c>
      <c r="G33" s="3">
        <v>63.41</v>
      </c>
      <c r="H33" s="3">
        <v>66.739999999999995</v>
      </c>
      <c r="I33" s="9">
        <v>323.77999999999997</v>
      </c>
      <c r="J33" s="6">
        <v>11</v>
      </c>
      <c r="K33" s="6">
        <v>9</v>
      </c>
      <c r="L33" s="6">
        <v>11</v>
      </c>
      <c r="M33" s="6">
        <v>5</v>
      </c>
      <c r="N33" s="6">
        <v>10</v>
      </c>
      <c r="P33" t="s">
        <v>26</v>
      </c>
      <c r="Q33" s="12">
        <f t="shared" si="3"/>
        <v>0.2391304347826087</v>
      </c>
      <c r="R33" s="12">
        <f t="shared" si="4"/>
        <v>0.19565217391304349</v>
      </c>
      <c r="S33" s="12">
        <f t="shared" si="5"/>
        <v>0.2391304347826087</v>
      </c>
      <c r="T33" s="12">
        <f t="shared" si="6"/>
        <v>0.10869565217391304</v>
      </c>
      <c r="U33" s="12">
        <f t="shared" si="7"/>
        <v>0.21739130434782608</v>
      </c>
      <c r="V33" s="13"/>
    </row>
    <row r="34" spans="1:28" x14ac:dyDescent="0.25">
      <c r="A34">
        <v>10</v>
      </c>
      <c r="B34" t="s">
        <v>24</v>
      </c>
      <c r="C34">
        <v>54</v>
      </c>
      <c r="D34" s="3">
        <v>50.63</v>
      </c>
      <c r="E34" s="3">
        <v>56.83</v>
      </c>
      <c r="F34" s="3">
        <v>64.5</v>
      </c>
      <c r="G34" s="3">
        <v>74.28</v>
      </c>
      <c r="H34" s="3">
        <v>72.83</v>
      </c>
      <c r="I34" s="9">
        <v>319.07</v>
      </c>
      <c r="J34" s="6">
        <v>7</v>
      </c>
      <c r="K34" s="6">
        <v>11</v>
      </c>
      <c r="L34" s="6">
        <v>12</v>
      </c>
      <c r="M34" s="6">
        <v>16</v>
      </c>
      <c r="N34" s="6">
        <v>8</v>
      </c>
      <c r="P34" t="s">
        <v>24</v>
      </c>
      <c r="Q34" s="12">
        <f t="shared" si="3"/>
        <v>0.12962962962962962</v>
      </c>
      <c r="R34" s="12">
        <f t="shared" si="4"/>
        <v>0.20370370370370369</v>
      </c>
      <c r="S34" s="12">
        <f t="shared" si="5"/>
        <v>0.22222222222222221</v>
      </c>
      <c r="T34" s="12">
        <f t="shared" si="6"/>
        <v>0.29629629629629628</v>
      </c>
      <c r="U34" s="12">
        <f t="shared" si="7"/>
        <v>0.14814814814814814</v>
      </c>
      <c r="V34" s="13"/>
    </row>
    <row r="35" spans="1:28" s="1" customFormat="1" x14ac:dyDescent="0.25">
      <c r="B35" s="1" t="s">
        <v>27</v>
      </c>
      <c r="C35" s="2">
        <f>SUM(C25:C34)</f>
        <v>301</v>
      </c>
      <c r="D35" s="2">
        <f t="shared" ref="D35" si="8">SUM(D25:D34)</f>
        <v>675.82</v>
      </c>
      <c r="E35" s="2">
        <f t="shared" ref="E35" si="9">SUM(E25:E34)</f>
        <v>830.65000000000009</v>
      </c>
      <c r="F35" s="2">
        <f t="shared" ref="F35" si="10">SUM(F25:F34)</f>
        <v>722.81999999999994</v>
      </c>
      <c r="G35" s="2">
        <f t="shared" ref="G35" si="11">SUM(G25:G34)</f>
        <v>781.4</v>
      </c>
      <c r="H35" s="2">
        <f t="shared" ref="H35" si="12">SUM(H25:H34)</f>
        <v>794.86</v>
      </c>
      <c r="I35" s="10">
        <f t="shared" ref="I35" si="13">SUM(I25:I34)</f>
        <v>3805.7000000000003</v>
      </c>
      <c r="J35" s="7">
        <f t="shared" ref="J35" si="14">SUM(J25:J34)</f>
        <v>119</v>
      </c>
      <c r="K35" s="7">
        <f t="shared" ref="K35" si="15">SUM(K25:K34)</f>
        <v>69</v>
      </c>
      <c r="L35" s="7">
        <f t="shared" ref="L35" si="16">SUM(L25:L34)</f>
        <v>50</v>
      </c>
      <c r="M35" s="7">
        <f t="shared" ref="M35" si="17">SUM(M25:M34)</f>
        <v>40</v>
      </c>
      <c r="N35" s="7">
        <f t="shared" ref="N35" si="18">SUM(N25:N34)</f>
        <v>23</v>
      </c>
      <c r="O35" s="2"/>
    </row>
    <row r="36" spans="1:28" x14ac:dyDescent="0.25">
      <c r="B36" t="s">
        <v>28</v>
      </c>
      <c r="D36">
        <v>67.58</v>
      </c>
      <c r="E36">
        <v>83.07</v>
      </c>
      <c r="F36">
        <v>72.28</v>
      </c>
      <c r="G36">
        <v>78.14</v>
      </c>
      <c r="H36">
        <v>79.489999999999995</v>
      </c>
      <c r="I36" s="8">
        <v>380.57</v>
      </c>
    </row>
    <row r="39" spans="1:28" x14ac:dyDescent="0.25">
      <c r="A39" t="s">
        <v>30</v>
      </c>
    </row>
    <row r="40" spans="1:28" x14ac:dyDescent="0.25">
      <c r="A40" s="1" t="s">
        <v>3</v>
      </c>
      <c r="V40" t="s">
        <v>49</v>
      </c>
    </row>
    <row r="41" spans="1:28" x14ac:dyDescent="0.25">
      <c r="A41" t="s">
        <v>4</v>
      </c>
      <c r="B41" t="s">
        <v>5</v>
      </c>
      <c r="C41" t="s">
        <v>6</v>
      </c>
      <c r="D41" t="s">
        <v>31</v>
      </c>
      <c r="E41" t="s">
        <v>32</v>
      </c>
      <c r="F41" t="s">
        <v>33</v>
      </c>
      <c r="G41" t="s">
        <v>34</v>
      </c>
      <c r="H41" t="s">
        <v>35</v>
      </c>
      <c r="I41" t="s">
        <v>36</v>
      </c>
      <c r="J41" t="s">
        <v>37</v>
      </c>
      <c r="K41" t="s">
        <v>38</v>
      </c>
      <c r="L41" t="s">
        <v>39</v>
      </c>
      <c r="M41" t="s">
        <v>40</v>
      </c>
      <c r="N41" t="s">
        <v>41</v>
      </c>
      <c r="O41" s="11" t="s">
        <v>27</v>
      </c>
      <c r="P41" s="5" t="s">
        <v>12</v>
      </c>
      <c r="Q41" s="5" t="s">
        <v>13</v>
      </c>
      <c r="R41" s="5" t="s">
        <v>14</v>
      </c>
      <c r="S41" s="5" t="s">
        <v>15</v>
      </c>
      <c r="T41" s="5" t="s">
        <v>16</v>
      </c>
      <c r="V41" t="s">
        <v>5</v>
      </c>
      <c r="W41" s="5" t="s">
        <v>12</v>
      </c>
      <c r="X41" s="5" t="s">
        <v>13</v>
      </c>
      <c r="Y41" s="5" t="s">
        <v>14</v>
      </c>
      <c r="Z41" s="5" t="s">
        <v>15</v>
      </c>
      <c r="AA41" s="5" t="s">
        <v>16</v>
      </c>
    </row>
    <row r="42" spans="1:28" x14ac:dyDescent="0.25">
      <c r="A42">
        <v>1</v>
      </c>
      <c r="B42" t="s">
        <v>18</v>
      </c>
      <c r="C42">
        <v>14</v>
      </c>
      <c r="D42" s="3">
        <v>45.64</v>
      </c>
      <c r="E42" s="3">
        <v>37.64</v>
      </c>
      <c r="F42" s="3">
        <v>83.29</v>
      </c>
      <c r="G42" s="3">
        <v>41.93</v>
      </c>
      <c r="H42" s="3">
        <v>36.65</v>
      </c>
      <c r="I42" s="3">
        <v>78.569999999999993</v>
      </c>
      <c r="J42" s="3">
        <v>64</v>
      </c>
      <c r="K42" s="3">
        <v>83.29</v>
      </c>
      <c r="L42" s="3">
        <v>44.57</v>
      </c>
      <c r="M42" s="3">
        <v>22.64</v>
      </c>
      <c r="N42" s="3">
        <v>74.569999999999993</v>
      </c>
      <c r="O42" s="9">
        <v>383.71</v>
      </c>
      <c r="P42" s="6">
        <v>6</v>
      </c>
      <c r="Q42" s="6">
        <v>4</v>
      </c>
      <c r="R42" s="6">
        <v>4</v>
      </c>
      <c r="S42" s="6">
        <v>0</v>
      </c>
      <c r="T42" s="6">
        <v>0</v>
      </c>
      <c r="V42" t="s">
        <v>18</v>
      </c>
      <c r="W42" s="12">
        <f>P42/$C42</f>
        <v>0.42857142857142855</v>
      </c>
      <c r="X42" s="12">
        <f t="shared" ref="X42:AA51" si="19">Q42/$C42</f>
        <v>0.2857142857142857</v>
      </c>
      <c r="Y42" s="12">
        <f t="shared" si="19"/>
        <v>0.2857142857142857</v>
      </c>
      <c r="Z42" s="12">
        <f t="shared" si="19"/>
        <v>0</v>
      </c>
      <c r="AA42" s="12">
        <f t="shared" si="19"/>
        <v>0</v>
      </c>
      <c r="AB42" s="13"/>
    </row>
    <row r="43" spans="1:28" x14ac:dyDescent="0.25">
      <c r="A43">
        <v>2</v>
      </c>
      <c r="B43" t="s">
        <v>17</v>
      </c>
      <c r="C43">
        <v>8</v>
      </c>
      <c r="D43" s="3">
        <v>43.75</v>
      </c>
      <c r="E43" s="3">
        <v>32.880000000000003</v>
      </c>
      <c r="F43" s="3">
        <v>76.63</v>
      </c>
      <c r="G43" s="3">
        <v>38.25</v>
      </c>
      <c r="H43" s="3">
        <v>30.63</v>
      </c>
      <c r="I43" s="3">
        <v>68.88</v>
      </c>
      <c r="J43" s="3">
        <v>69.22</v>
      </c>
      <c r="K43" s="3">
        <v>66.760000000000005</v>
      </c>
      <c r="L43" s="3">
        <v>40.25</v>
      </c>
      <c r="M43" s="3">
        <v>20.13</v>
      </c>
      <c r="N43" s="3">
        <v>67.5</v>
      </c>
      <c r="O43" s="9">
        <v>349</v>
      </c>
      <c r="P43" s="6">
        <v>1</v>
      </c>
      <c r="Q43" s="6">
        <v>3</v>
      </c>
      <c r="R43" s="6">
        <v>3</v>
      </c>
      <c r="S43" s="6">
        <v>1</v>
      </c>
      <c r="T43" s="6">
        <v>0</v>
      </c>
      <c r="V43" t="s">
        <v>17</v>
      </c>
      <c r="W43" s="12">
        <f t="shared" ref="W43:W51" si="20">P43/$C43</f>
        <v>0.125</v>
      </c>
      <c r="X43" s="12">
        <f t="shared" si="19"/>
        <v>0.375</v>
      </c>
      <c r="Y43" s="12">
        <f t="shared" si="19"/>
        <v>0.375</v>
      </c>
      <c r="Z43" s="12">
        <f t="shared" si="19"/>
        <v>0.125</v>
      </c>
      <c r="AA43" s="12">
        <f t="shared" si="19"/>
        <v>0</v>
      </c>
      <c r="AB43" s="13"/>
    </row>
    <row r="44" spans="1:28" x14ac:dyDescent="0.25">
      <c r="A44">
        <v>3</v>
      </c>
      <c r="B44" t="s">
        <v>19</v>
      </c>
      <c r="C44">
        <v>28</v>
      </c>
      <c r="D44" s="3">
        <v>35</v>
      </c>
      <c r="E44" s="3">
        <v>20.96</v>
      </c>
      <c r="F44" s="3">
        <v>55.96</v>
      </c>
      <c r="G44" s="3">
        <v>29.07</v>
      </c>
      <c r="H44" s="3">
        <v>23.64</v>
      </c>
      <c r="I44" s="3">
        <v>52.82</v>
      </c>
      <c r="J44" s="3">
        <v>38.21</v>
      </c>
      <c r="K44" s="3">
        <v>55.65</v>
      </c>
      <c r="L44" s="3">
        <v>29.92</v>
      </c>
      <c r="M44" s="3">
        <v>16.64</v>
      </c>
      <c r="N44" s="3">
        <v>52.5</v>
      </c>
      <c r="O44" s="9">
        <v>255.14</v>
      </c>
      <c r="P44" s="6">
        <v>0</v>
      </c>
      <c r="Q44" s="6">
        <v>1</v>
      </c>
      <c r="R44" s="6">
        <v>3</v>
      </c>
      <c r="S44" s="6">
        <v>9</v>
      </c>
      <c r="T44" s="6">
        <v>15</v>
      </c>
      <c r="V44" t="s">
        <v>19</v>
      </c>
      <c r="W44" s="12">
        <f t="shared" si="20"/>
        <v>0</v>
      </c>
      <c r="X44" s="12">
        <f t="shared" si="19"/>
        <v>3.5714285714285712E-2</v>
      </c>
      <c r="Y44" s="12">
        <f t="shared" si="19"/>
        <v>0.10714285714285714</v>
      </c>
      <c r="Z44" s="12">
        <f t="shared" si="19"/>
        <v>0.32142857142857145</v>
      </c>
      <c r="AA44" s="12">
        <f t="shared" si="19"/>
        <v>0.5357142857142857</v>
      </c>
      <c r="AB44" s="13"/>
    </row>
    <row r="45" spans="1:28" x14ac:dyDescent="0.25">
      <c r="A45">
        <v>4</v>
      </c>
      <c r="B45" t="s">
        <v>22</v>
      </c>
      <c r="C45">
        <v>61</v>
      </c>
      <c r="D45" s="3">
        <v>35.11</v>
      </c>
      <c r="E45" s="3">
        <v>23.85</v>
      </c>
      <c r="F45" s="3">
        <v>58.97</v>
      </c>
      <c r="G45" s="3">
        <v>31.93</v>
      </c>
      <c r="H45" s="3">
        <v>24.44</v>
      </c>
      <c r="I45" s="3">
        <v>56.38</v>
      </c>
      <c r="J45" s="3">
        <v>38.270000000000003</v>
      </c>
      <c r="K45" s="3">
        <v>48.95</v>
      </c>
      <c r="L45" s="3">
        <v>30.07</v>
      </c>
      <c r="M45" s="3">
        <v>14.2</v>
      </c>
      <c r="N45" s="3">
        <v>49.02</v>
      </c>
      <c r="O45" s="9">
        <v>252.03</v>
      </c>
      <c r="P45" s="6">
        <v>0</v>
      </c>
      <c r="Q45" s="6">
        <v>3</v>
      </c>
      <c r="R45" s="6">
        <v>8</v>
      </c>
      <c r="S45" s="6">
        <v>19</v>
      </c>
      <c r="T45" s="6">
        <v>31</v>
      </c>
      <c r="V45" t="s">
        <v>22</v>
      </c>
      <c r="W45" s="12">
        <f t="shared" si="20"/>
        <v>0</v>
      </c>
      <c r="X45" s="12">
        <f t="shared" si="19"/>
        <v>4.9180327868852458E-2</v>
      </c>
      <c r="Y45" s="12">
        <f t="shared" si="19"/>
        <v>0.13114754098360656</v>
      </c>
      <c r="Z45" s="12">
        <f t="shared" si="19"/>
        <v>0.31147540983606559</v>
      </c>
      <c r="AA45" s="12">
        <f t="shared" si="19"/>
        <v>0.50819672131147542</v>
      </c>
      <c r="AB45" s="13"/>
    </row>
    <row r="46" spans="1:28" x14ac:dyDescent="0.25">
      <c r="A46">
        <v>5</v>
      </c>
      <c r="B46" t="s">
        <v>21</v>
      </c>
      <c r="C46">
        <v>34</v>
      </c>
      <c r="D46" s="3">
        <v>32.44</v>
      </c>
      <c r="E46" s="3">
        <v>22.91</v>
      </c>
      <c r="F46" s="3">
        <v>55.35</v>
      </c>
      <c r="G46" s="3">
        <v>33</v>
      </c>
      <c r="H46" s="3">
        <v>20.29</v>
      </c>
      <c r="I46" s="3">
        <v>53.29</v>
      </c>
      <c r="J46" s="3">
        <v>48.65</v>
      </c>
      <c r="K46" s="3">
        <v>47.06</v>
      </c>
      <c r="L46" s="3">
        <v>28.01</v>
      </c>
      <c r="M46" s="3">
        <v>10.71</v>
      </c>
      <c r="N46" s="3">
        <v>43.01</v>
      </c>
      <c r="O46" s="9">
        <v>247.38</v>
      </c>
      <c r="P46" s="6">
        <v>0</v>
      </c>
      <c r="Q46" s="6">
        <v>3</v>
      </c>
      <c r="R46" s="6">
        <v>4</v>
      </c>
      <c r="S46" s="6">
        <v>4</v>
      </c>
      <c r="T46" s="6">
        <v>23</v>
      </c>
      <c r="V46" t="s">
        <v>21</v>
      </c>
      <c r="W46" s="12">
        <f t="shared" si="20"/>
        <v>0</v>
      </c>
      <c r="X46" s="12">
        <f t="shared" si="19"/>
        <v>8.8235294117647065E-2</v>
      </c>
      <c r="Y46" s="12">
        <f t="shared" si="19"/>
        <v>0.11764705882352941</v>
      </c>
      <c r="Z46" s="12">
        <f t="shared" si="19"/>
        <v>0.11764705882352941</v>
      </c>
      <c r="AA46" s="12">
        <f t="shared" si="19"/>
        <v>0.67647058823529416</v>
      </c>
      <c r="AB46" s="13"/>
    </row>
    <row r="47" spans="1:28" x14ac:dyDescent="0.25">
      <c r="A47">
        <v>6</v>
      </c>
      <c r="B47" t="s">
        <v>25</v>
      </c>
      <c r="C47">
        <v>25</v>
      </c>
      <c r="D47" s="3">
        <v>32.28</v>
      </c>
      <c r="E47" s="3">
        <v>20.6</v>
      </c>
      <c r="F47" s="3">
        <v>52.88</v>
      </c>
      <c r="G47" s="3">
        <v>30.72</v>
      </c>
      <c r="H47" s="3">
        <v>21.08</v>
      </c>
      <c r="I47" s="3">
        <v>51.8</v>
      </c>
      <c r="J47" s="3">
        <v>43.2</v>
      </c>
      <c r="K47" s="3">
        <v>46.65</v>
      </c>
      <c r="L47" s="3">
        <v>27.68</v>
      </c>
      <c r="M47" s="3">
        <v>16</v>
      </c>
      <c r="N47" s="3">
        <v>48.4</v>
      </c>
      <c r="O47" s="9">
        <v>242.92</v>
      </c>
      <c r="P47" s="6">
        <v>0</v>
      </c>
      <c r="Q47" s="6">
        <v>1</v>
      </c>
      <c r="R47" s="6">
        <v>3</v>
      </c>
      <c r="S47" s="6">
        <v>4</v>
      </c>
      <c r="T47" s="6">
        <v>17</v>
      </c>
      <c r="V47" t="s">
        <v>25</v>
      </c>
      <c r="W47" s="12">
        <f t="shared" si="20"/>
        <v>0</v>
      </c>
      <c r="X47" s="12">
        <f t="shared" si="19"/>
        <v>0.04</v>
      </c>
      <c r="Y47" s="12">
        <f t="shared" si="19"/>
        <v>0.12</v>
      </c>
      <c r="Z47" s="12">
        <f t="shared" si="19"/>
        <v>0.16</v>
      </c>
      <c r="AA47" s="12">
        <f t="shared" si="19"/>
        <v>0.68</v>
      </c>
      <c r="AB47" s="13"/>
    </row>
    <row r="48" spans="1:28" x14ac:dyDescent="0.25">
      <c r="A48">
        <v>7</v>
      </c>
      <c r="B48" t="s">
        <v>20</v>
      </c>
      <c r="C48">
        <v>22</v>
      </c>
      <c r="D48" s="3">
        <v>32.270000000000003</v>
      </c>
      <c r="E48" s="3">
        <v>21.59</v>
      </c>
      <c r="F48" s="3">
        <v>53.86</v>
      </c>
      <c r="G48" s="3">
        <v>29.23</v>
      </c>
      <c r="H48" s="3">
        <v>21.77</v>
      </c>
      <c r="I48" s="3">
        <v>51</v>
      </c>
      <c r="J48" s="3">
        <v>39.549999999999997</v>
      </c>
      <c r="K48" s="3">
        <v>47.55</v>
      </c>
      <c r="L48" s="3">
        <v>24.14</v>
      </c>
      <c r="M48" s="3">
        <v>12.32</v>
      </c>
      <c r="N48" s="3">
        <v>40.14</v>
      </c>
      <c r="O48" s="9">
        <v>232.09</v>
      </c>
      <c r="P48" s="6">
        <v>0</v>
      </c>
      <c r="Q48" s="6">
        <v>0</v>
      </c>
      <c r="R48" s="6">
        <v>2</v>
      </c>
      <c r="S48" s="6">
        <v>5</v>
      </c>
      <c r="T48" s="6">
        <v>15</v>
      </c>
      <c r="V48" t="s">
        <v>20</v>
      </c>
      <c r="W48" s="12">
        <f t="shared" si="20"/>
        <v>0</v>
      </c>
      <c r="X48" s="12">
        <f t="shared" si="19"/>
        <v>0</v>
      </c>
      <c r="Y48" s="12">
        <f t="shared" si="19"/>
        <v>9.0909090909090912E-2</v>
      </c>
      <c r="Z48" s="12">
        <f t="shared" si="19"/>
        <v>0.22727272727272727</v>
      </c>
      <c r="AA48" s="12">
        <f t="shared" si="19"/>
        <v>0.68181818181818177</v>
      </c>
      <c r="AB48" s="13"/>
    </row>
    <row r="49" spans="1:28" x14ac:dyDescent="0.25">
      <c r="A49">
        <v>8</v>
      </c>
      <c r="B49" t="s">
        <v>24</v>
      </c>
      <c r="C49">
        <v>52</v>
      </c>
      <c r="D49" s="3">
        <v>32.32</v>
      </c>
      <c r="E49" s="3">
        <v>23.92</v>
      </c>
      <c r="F49" s="3">
        <v>56.24</v>
      </c>
      <c r="G49" s="3">
        <v>27.16</v>
      </c>
      <c r="H49" s="3">
        <v>23.23</v>
      </c>
      <c r="I49" s="3">
        <v>50.39</v>
      </c>
      <c r="J49" s="3">
        <v>30.56</v>
      </c>
      <c r="K49" s="3">
        <v>48.89</v>
      </c>
      <c r="L49" s="3">
        <v>25.06</v>
      </c>
      <c r="M49" s="3">
        <v>12.75</v>
      </c>
      <c r="N49" s="3">
        <v>42.03</v>
      </c>
      <c r="O49" s="9">
        <v>228.11</v>
      </c>
      <c r="P49" s="6">
        <v>0</v>
      </c>
      <c r="Q49" s="6">
        <v>0</v>
      </c>
      <c r="R49" s="6">
        <v>5</v>
      </c>
      <c r="S49" s="6">
        <v>12</v>
      </c>
      <c r="T49" s="6">
        <v>35</v>
      </c>
      <c r="V49" t="s">
        <v>24</v>
      </c>
      <c r="W49" s="12">
        <f t="shared" si="20"/>
        <v>0</v>
      </c>
      <c r="X49" s="12">
        <f t="shared" si="19"/>
        <v>0</v>
      </c>
      <c r="Y49" s="12">
        <f t="shared" si="19"/>
        <v>9.6153846153846159E-2</v>
      </c>
      <c r="Z49" s="12">
        <f t="shared" si="19"/>
        <v>0.23076923076923078</v>
      </c>
      <c r="AA49" s="12">
        <f t="shared" si="19"/>
        <v>0.67307692307692313</v>
      </c>
      <c r="AB49" s="13"/>
    </row>
    <row r="50" spans="1:28" x14ac:dyDescent="0.25">
      <c r="A50">
        <v>9</v>
      </c>
      <c r="B50" t="s">
        <v>23</v>
      </c>
      <c r="C50">
        <v>56</v>
      </c>
      <c r="D50" s="3">
        <v>31.06</v>
      </c>
      <c r="E50" s="3">
        <v>25.36</v>
      </c>
      <c r="F50" s="3">
        <v>56.43</v>
      </c>
      <c r="G50" s="3">
        <v>30.79</v>
      </c>
      <c r="H50" s="3">
        <v>21.72</v>
      </c>
      <c r="I50" s="3">
        <v>52.5</v>
      </c>
      <c r="J50" s="3">
        <v>33.49</v>
      </c>
      <c r="K50" s="3">
        <v>40.64</v>
      </c>
      <c r="L50" s="3">
        <v>25.57</v>
      </c>
      <c r="M50" s="3">
        <v>12.74</v>
      </c>
      <c r="N50" s="3">
        <v>41.51</v>
      </c>
      <c r="O50" s="9">
        <v>225</v>
      </c>
      <c r="P50" s="6">
        <v>0</v>
      </c>
      <c r="Q50" s="6">
        <v>0</v>
      </c>
      <c r="R50" s="6">
        <v>2</v>
      </c>
      <c r="S50" s="6">
        <v>15</v>
      </c>
      <c r="T50" s="6">
        <v>39</v>
      </c>
      <c r="V50" t="s">
        <v>23</v>
      </c>
      <c r="W50" s="12">
        <f t="shared" si="20"/>
        <v>0</v>
      </c>
      <c r="X50" s="12">
        <f t="shared" si="19"/>
        <v>0</v>
      </c>
      <c r="Y50" s="12">
        <f t="shared" si="19"/>
        <v>3.5714285714285712E-2</v>
      </c>
      <c r="Z50" s="12">
        <f>S50/$C50</f>
        <v>0.26785714285714285</v>
      </c>
      <c r="AA50" s="12">
        <f>T50/$C50</f>
        <v>0.6964285714285714</v>
      </c>
      <c r="AB50" s="13"/>
    </row>
    <row r="51" spans="1:28" x14ac:dyDescent="0.25">
      <c r="A51">
        <v>10</v>
      </c>
      <c r="B51" t="s">
        <v>26</v>
      </c>
      <c r="C51">
        <v>65</v>
      </c>
      <c r="D51" s="3">
        <v>25.2</v>
      </c>
      <c r="E51" s="3">
        <v>17.82</v>
      </c>
      <c r="F51" s="3">
        <v>43.02</v>
      </c>
      <c r="G51" s="3">
        <v>25.75</v>
      </c>
      <c r="H51" s="3">
        <v>20.75</v>
      </c>
      <c r="I51" s="3">
        <v>46.51</v>
      </c>
      <c r="J51" s="3">
        <v>34.119999999999997</v>
      </c>
      <c r="K51" s="3">
        <v>42.37</v>
      </c>
      <c r="L51" s="3">
        <v>22.28</v>
      </c>
      <c r="M51" s="3">
        <v>10.09</v>
      </c>
      <c r="N51" s="3">
        <v>36.119999999999997</v>
      </c>
      <c r="O51" s="9">
        <v>202.14</v>
      </c>
      <c r="P51" s="6">
        <v>0</v>
      </c>
      <c r="Q51" s="6">
        <v>0</v>
      </c>
      <c r="R51" s="6">
        <v>4</v>
      </c>
      <c r="S51" s="6">
        <v>12</v>
      </c>
      <c r="T51" s="6">
        <v>49</v>
      </c>
      <c r="V51" t="s">
        <v>26</v>
      </c>
      <c r="W51" s="12">
        <f t="shared" si="20"/>
        <v>0</v>
      </c>
      <c r="X51" s="12">
        <f t="shared" si="19"/>
        <v>0</v>
      </c>
      <c r="Y51" s="12">
        <f t="shared" si="19"/>
        <v>6.1538461538461542E-2</v>
      </c>
      <c r="Z51" s="12">
        <f t="shared" si="19"/>
        <v>0.18461538461538463</v>
      </c>
      <c r="AA51" s="12">
        <f t="shared" si="19"/>
        <v>0.75384615384615383</v>
      </c>
      <c r="AB51" s="13"/>
    </row>
    <row r="52" spans="1:28" s="1" customFormat="1" x14ac:dyDescent="0.25">
      <c r="B52" s="1" t="s">
        <v>27</v>
      </c>
      <c r="C52" s="2">
        <f>SUM(C42:C51)</f>
        <v>365</v>
      </c>
      <c r="D52" s="2">
        <f t="shared" ref="D52" si="21">SUM(D42:D51)</f>
        <v>345.07</v>
      </c>
      <c r="E52" s="2">
        <f t="shared" ref="E52" si="22">SUM(E42:E51)</f>
        <v>247.53000000000003</v>
      </c>
      <c r="F52" s="2">
        <f t="shared" ref="F52" si="23">SUM(F42:F51)</f>
        <v>592.63</v>
      </c>
      <c r="G52" s="2">
        <f t="shared" ref="G52" si="24">SUM(G42:G51)</f>
        <v>317.83000000000004</v>
      </c>
      <c r="H52" s="2">
        <f t="shared" ref="H52" si="25">SUM(H42:H51)</f>
        <v>244.20000000000002</v>
      </c>
      <c r="I52" s="2">
        <f t="shared" ref="I52" si="26">SUM(I42:I51)</f>
        <v>562.14</v>
      </c>
      <c r="J52" s="2">
        <f t="shared" ref="J52" si="27">SUM(J42:J51)</f>
        <v>439.27000000000004</v>
      </c>
      <c r="K52" s="2">
        <f t="shared" ref="K52" si="28">SUM(K42:K51)</f>
        <v>527.80999999999995</v>
      </c>
      <c r="L52" s="2">
        <f t="shared" ref="L52" si="29">SUM(L42:L51)</f>
        <v>297.54999999999995</v>
      </c>
      <c r="M52" s="2">
        <f t="shared" ref="M52" si="30">SUM(M42:M51)</f>
        <v>148.22</v>
      </c>
      <c r="N52" s="2">
        <f t="shared" ref="N52" si="31">SUM(N42:N51)</f>
        <v>494.79999999999995</v>
      </c>
      <c r="O52" s="10">
        <f t="shared" ref="O52:P52" si="32">SUM(O42:O51)</f>
        <v>2617.52</v>
      </c>
      <c r="P52" s="7">
        <f t="shared" si="32"/>
        <v>7</v>
      </c>
      <c r="Q52" s="7">
        <f t="shared" ref="Q52" si="33">SUM(Q42:Q51)</f>
        <v>15</v>
      </c>
      <c r="R52" s="7">
        <f t="shared" ref="R52" si="34">SUM(R42:R51)</f>
        <v>38</v>
      </c>
      <c r="S52" s="7">
        <f t="shared" ref="S52" si="35">SUM(S42:S51)</f>
        <v>81</v>
      </c>
      <c r="T52" s="7">
        <f t="shared" ref="T52" si="36">SUM(T42:T51)</f>
        <v>224</v>
      </c>
      <c r="U52" s="2"/>
    </row>
    <row r="53" spans="1:28" x14ac:dyDescent="0.25">
      <c r="B53" t="s">
        <v>28</v>
      </c>
      <c r="D53">
        <v>34.51</v>
      </c>
      <c r="E53">
        <v>24.75</v>
      </c>
      <c r="F53">
        <v>59.26</v>
      </c>
      <c r="G53">
        <v>31.78</v>
      </c>
      <c r="H53">
        <v>24.42</v>
      </c>
      <c r="I53">
        <v>56.21</v>
      </c>
      <c r="J53">
        <v>43.93</v>
      </c>
      <c r="K53">
        <v>52.78</v>
      </c>
      <c r="L53">
        <v>29.76</v>
      </c>
      <c r="M53">
        <v>14.82</v>
      </c>
      <c r="N53">
        <v>49.48</v>
      </c>
      <c r="O53" s="8">
        <v>261.75</v>
      </c>
    </row>
    <row r="56" spans="1:28" x14ac:dyDescent="0.25">
      <c r="A56" t="s">
        <v>42</v>
      </c>
    </row>
    <row r="57" spans="1:28" x14ac:dyDescent="0.25">
      <c r="A57" s="1" t="s">
        <v>3</v>
      </c>
    </row>
    <row r="58" spans="1:28" x14ac:dyDescent="0.25">
      <c r="A58" t="s">
        <v>4</v>
      </c>
      <c r="B58" t="s">
        <v>5</v>
      </c>
      <c r="C58" t="s">
        <v>6</v>
      </c>
      <c r="D58" t="s">
        <v>31</v>
      </c>
      <c r="E58" t="s">
        <v>32</v>
      </c>
      <c r="F58" t="s">
        <v>33</v>
      </c>
      <c r="G58" t="s">
        <v>34</v>
      </c>
      <c r="H58" t="s">
        <v>35</v>
      </c>
      <c r="I58" t="s">
        <v>36</v>
      </c>
      <c r="J58" t="s">
        <v>37</v>
      </c>
      <c r="K58" t="s">
        <v>38</v>
      </c>
      <c r="L58" t="s">
        <v>39</v>
      </c>
      <c r="M58" t="s">
        <v>40</v>
      </c>
      <c r="N58" t="s">
        <v>41</v>
      </c>
      <c r="O58" s="11" t="s">
        <v>27</v>
      </c>
      <c r="P58" s="5" t="s">
        <v>12</v>
      </c>
      <c r="Q58" s="5" t="s">
        <v>13</v>
      </c>
      <c r="R58" s="5" t="s">
        <v>14</v>
      </c>
      <c r="S58" s="5" t="s">
        <v>15</v>
      </c>
      <c r="T58" s="5" t="s">
        <v>16</v>
      </c>
      <c r="V58" t="s">
        <v>5</v>
      </c>
      <c r="W58" s="5" t="s">
        <v>12</v>
      </c>
      <c r="X58" s="5" t="s">
        <v>13</v>
      </c>
      <c r="Y58" s="5" t="s">
        <v>14</v>
      </c>
      <c r="Z58" s="5" t="s">
        <v>15</v>
      </c>
      <c r="AA58" s="5" t="s">
        <v>16</v>
      </c>
    </row>
    <row r="59" spans="1:28" x14ac:dyDescent="0.25">
      <c r="A59">
        <v>1</v>
      </c>
      <c r="B59" t="s">
        <v>18</v>
      </c>
      <c r="C59">
        <v>17</v>
      </c>
      <c r="D59" s="3">
        <v>28.24</v>
      </c>
      <c r="E59" s="3">
        <v>35.29</v>
      </c>
      <c r="F59" s="3">
        <v>63.53</v>
      </c>
      <c r="G59" s="3">
        <v>37</v>
      </c>
      <c r="H59" s="3">
        <v>34.82</v>
      </c>
      <c r="I59" s="3">
        <v>71.819999999999993</v>
      </c>
      <c r="J59" s="3">
        <v>63.18</v>
      </c>
      <c r="K59" s="3">
        <v>75.06</v>
      </c>
      <c r="L59" s="3">
        <v>33.53</v>
      </c>
      <c r="M59" s="3">
        <v>16.71</v>
      </c>
      <c r="N59" s="3">
        <v>55.76</v>
      </c>
      <c r="O59" s="9">
        <v>329.35</v>
      </c>
      <c r="P59" s="6">
        <v>2</v>
      </c>
      <c r="Q59" s="6">
        <v>3</v>
      </c>
      <c r="R59" s="6">
        <v>6</v>
      </c>
      <c r="S59" s="6">
        <v>6</v>
      </c>
      <c r="T59" s="6">
        <v>0</v>
      </c>
      <c r="V59" t="s">
        <v>18</v>
      </c>
      <c r="W59" s="12">
        <f>P59/$C59</f>
        <v>0.11764705882352941</v>
      </c>
      <c r="X59" s="12">
        <f t="shared" ref="X59:AA68" si="37">Q59/$C59</f>
        <v>0.17647058823529413</v>
      </c>
      <c r="Y59" s="12">
        <f t="shared" si="37"/>
        <v>0.35294117647058826</v>
      </c>
      <c r="Z59" s="12">
        <f t="shared" si="37"/>
        <v>0.35294117647058826</v>
      </c>
      <c r="AA59" s="12">
        <f t="shared" si="37"/>
        <v>0</v>
      </c>
      <c r="AB59" s="13"/>
    </row>
    <row r="60" spans="1:28" x14ac:dyDescent="0.25">
      <c r="A60">
        <v>2</v>
      </c>
      <c r="B60" t="s">
        <v>17</v>
      </c>
      <c r="C60">
        <v>6</v>
      </c>
      <c r="D60" s="3">
        <v>28.33</v>
      </c>
      <c r="E60">
        <v>32.67</v>
      </c>
      <c r="F60" s="3">
        <v>61</v>
      </c>
      <c r="G60" s="3">
        <v>31.5</v>
      </c>
      <c r="H60" s="3">
        <v>32.33</v>
      </c>
      <c r="I60" s="3">
        <v>63.83</v>
      </c>
      <c r="J60" s="3">
        <v>63.67</v>
      </c>
      <c r="K60" s="3">
        <v>68</v>
      </c>
      <c r="L60" s="3">
        <v>35.5</v>
      </c>
      <c r="M60" s="3">
        <v>24.17</v>
      </c>
      <c r="N60" s="3">
        <v>65.67</v>
      </c>
      <c r="O60" s="9">
        <v>322.17</v>
      </c>
      <c r="P60" s="6">
        <v>0</v>
      </c>
      <c r="Q60" s="6">
        <v>1</v>
      </c>
      <c r="R60" s="6">
        <v>3</v>
      </c>
      <c r="S60" s="6">
        <v>2</v>
      </c>
      <c r="T60" s="6">
        <v>0</v>
      </c>
      <c r="V60" t="s">
        <v>17</v>
      </c>
      <c r="W60" s="12">
        <f t="shared" ref="W60:W68" si="38">P60/$C60</f>
        <v>0</v>
      </c>
      <c r="X60" s="12">
        <f t="shared" si="37"/>
        <v>0.16666666666666666</v>
      </c>
      <c r="Y60" s="12">
        <f t="shared" si="37"/>
        <v>0.5</v>
      </c>
      <c r="Z60" s="12">
        <f t="shared" si="37"/>
        <v>0.33333333333333331</v>
      </c>
      <c r="AA60" s="12">
        <f t="shared" si="37"/>
        <v>0</v>
      </c>
      <c r="AB60" s="13"/>
    </row>
    <row r="61" spans="1:28" x14ac:dyDescent="0.25">
      <c r="A61">
        <v>3</v>
      </c>
      <c r="B61" t="s">
        <v>22</v>
      </c>
      <c r="C61">
        <v>61</v>
      </c>
      <c r="D61" s="3">
        <v>21.61</v>
      </c>
      <c r="E61">
        <v>25.62</v>
      </c>
      <c r="F61" s="3">
        <v>47.2</v>
      </c>
      <c r="G61" s="3">
        <v>28.98</v>
      </c>
      <c r="H61" s="3">
        <v>24.05</v>
      </c>
      <c r="I61" s="3">
        <v>53.03</v>
      </c>
      <c r="J61" s="3">
        <v>48.03</v>
      </c>
      <c r="K61" s="3">
        <v>50.39</v>
      </c>
      <c r="L61" s="3">
        <v>29.3</v>
      </c>
      <c r="M61" s="3">
        <v>14.2</v>
      </c>
      <c r="N61" s="3">
        <v>48.25</v>
      </c>
      <c r="O61" s="9">
        <v>247.67</v>
      </c>
      <c r="P61" s="6">
        <v>0</v>
      </c>
      <c r="Q61" s="6">
        <v>0</v>
      </c>
      <c r="R61" s="6">
        <v>7</v>
      </c>
      <c r="S61" s="6">
        <v>20</v>
      </c>
      <c r="T61" s="6">
        <v>34</v>
      </c>
      <c r="V61" t="s">
        <v>22</v>
      </c>
      <c r="W61" s="12">
        <f t="shared" si="38"/>
        <v>0</v>
      </c>
      <c r="X61" s="12">
        <f t="shared" si="37"/>
        <v>0</v>
      </c>
      <c r="Y61" s="12">
        <f t="shared" si="37"/>
        <v>0.11475409836065574</v>
      </c>
      <c r="Z61" s="12">
        <f t="shared" si="37"/>
        <v>0.32786885245901637</v>
      </c>
      <c r="AA61" s="12">
        <f t="shared" si="37"/>
        <v>0.55737704918032782</v>
      </c>
      <c r="AB61" s="13"/>
    </row>
    <row r="62" spans="1:28" x14ac:dyDescent="0.25">
      <c r="A62">
        <v>4</v>
      </c>
      <c r="B62" t="s">
        <v>19</v>
      </c>
      <c r="C62">
        <v>24</v>
      </c>
      <c r="D62" s="3">
        <v>19.75</v>
      </c>
      <c r="E62">
        <v>21.25</v>
      </c>
      <c r="F62" s="3">
        <v>41</v>
      </c>
      <c r="G62" s="3">
        <v>24.83</v>
      </c>
      <c r="H62" s="3">
        <v>23.08</v>
      </c>
      <c r="I62" s="3">
        <v>50.58</v>
      </c>
      <c r="J62" s="3">
        <v>38.42</v>
      </c>
      <c r="K62" s="3">
        <v>55</v>
      </c>
      <c r="L62" s="3">
        <v>27.33</v>
      </c>
      <c r="M62" s="3">
        <v>12.13</v>
      </c>
      <c r="N62" s="3">
        <v>43.67</v>
      </c>
      <c r="O62" s="9">
        <v>228.67</v>
      </c>
      <c r="P62" s="6">
        <v>0</v>
      </c>
      <c r="Q62" s="6">
        <v>0</v>
      </c>
      <c r="R62" s="6">
        <v>1</v>
      </c>
      <c r="S62" s="6">
        <v>5</v>
      </c>
      <c r="T62" s="6">
        <v>18</v>
      </c>
      <c r="V62" t="s">
        <v>19</v>
      </c>
      <c r="W62" s="12">
        <f t="shared" si="38"/>
        <v>0</v>
      </c>
      <c r="X62" s="12">
        <f t="shared" si="37"/>
        <v>0</v>
      </c>
      <c r="Y62" s="12">
        <f t="shared" si="37"/>
        <v>4.1666666666666664E-2</v>
      </c>
      <c r="Z62" s="12">
        <f t="shared" si="37"/>
        <v>0.20833333333333334</v>
      </c>
      <c r="AA62" s="12">
        <f t="shared" si="37"/>
        <v>0.75</v>
      </c>
      <c r="AB62" s="13"/>
    </row>
    <row r="63" spans="1:28" x14ac:dyDescent="0.25">
      <c r="A63">
        <v>5</v>
      </c>
      <c r="B63" t="s">
        <v>21</v>
      </c>
      <c r="C63">
        <v>25</v>
      </c>
      <c r="D63" s="3">
        <v>19.96</v>
      </c>
      <c r="E63">
        <v>19.32</v>
      </c>
      <c r="F63" s="3">
        <v>39.28</v>
      </c>
      <c r="G63" s="3">
        <v>27.68</v>
      </c>
      <c r="H63" s="3">
        <v>21.52</v>
      </c>
      <c r="I63" s="3">
        <v>49.28</v>
      </c>
      <c r="J63" s="3">
        <v>41.44</v>
      </c>
      <c r="K63" s="3">
        <v>50.96</v>
      </c>
      <c r="L63" s="3">
        <v>25.6</v>
      </c>
      <c r="M63" s="3">
        <v>11.24</v>
      </c>
      <c r="N63" s="3">
        <v>41.04</v>
      </c>
      <c r="O63" s="9">
        <v>222</v>
      </c>
      <c r="P63" s="6">
        <v>0</v>
      </c>
      <c r="Q63" s="6">
        <v>1</v>
      </c>
      <c r="R63" s="6">
        <v>1</v>
      </c>
      <c r="S63" s="6">
        <v>4</v>
      </c>
      <c r="T63" s="6">
        <v>19</v>
      </c>
      <c r="V63" t="s">
        <v>21</v>
      </c>
      <c r="W63" s="12">
        <f t="shared" si="38"/>
        <v>0</v>
      </c>
      <c r="X63" s="12">
        <f t="shared" si="37"/>
        <v>0.04</v>
      </c>
      <c r="Y63" s="12">
        <f t="shared" si="37"/>
        <v>0.04</v>
      </c>
      <c r="Z63" s="12">
        <f t="shared" si="37"/>
        <v>0.16</v>
      </c>
      <c r="AA63" s="12">
        <f t="shared" si="37"/>
        <v>0.76</v>
      </c>
      <c r="AB63" s="13"/>
    </row>
    <row r="64" spans="1:28" x14ac:dyDescent="0.25">
      <c r="A64">
        <v>6</v>
      </c>
      <c r="B64" t="s">
        <v>25</v>
      </c>
      <c r="C64">
        <v>30</v>
      </c>
      <c r="D64" s="3">
        <v>19.399999999999999</v>
      </c>
      <c r="E64">
        <v>19.600000000000001</v>
      </c>
      <c r="F64" s="3">
        <v>39</v>
      </c>
      <c r="G64" s="3">
        <v>26.07</v>
      </c>
      <c r="H64" s="3">
        <v>26</v>
      </c>
      <c r="I64" s="3">
        <v>52.7</v>
      </c>
      <c r="J64" s="3">
        <v>40.270000000000003</v>
      </c>
      <c r="K64" s="3">
        <v>45</v>
      </c>
      <c r="L64" s="3">
        <v>26.37</v>
      </c>
      <c r="M64" s="3">
        <v>13.93</v>
      </c>
      <c r="N64" s="3">
        <v>44.77</v>
      </c>
      <c r="O64" s="9">
        <v>221.73</v>
      </c>
      <c r="P64" s="6">
        <v>0</v>
      </c>
      <c r="Q64" s="6">
        <v>0</v>
      </c>
      <c r="R64" s="6">
        <v>1</v>
      </c>
      <c r="S64" s="6">
        <v>9</v>
      </c>
      <c r="T64" s="6">
        <v>20</v>
      </c>
      <c r="V64" t="s">
        <v>25</v>
      </c>
      <c r="W64" s="12">
        <f t="shared" si="38"/>
        <v>0</v>
      </c>
      <c r="X64" s="12">
        <f t="shared" si="37"/>
        <v>0</v>
      </c>
      <c r="Y64" s="12">
        <f t="shared" si="37"/>
        <v>3.3333333333333333E-2</v>
      </c>
      <c r="Z64" s="12">
        <f t="shared" si="37"/>
        <v>0.3</v>
      </c>
      <c r="AA64" s="12">
        <f t="shared" si="37"/>
        <v>0.66666666666666663</v>
      </c>
      <c r="AB64" s="13"/>
    </row>
    <row r="65" spans="1:28" x14ac:dyDescent="0.25">
      <c r="A65">
        <v>7</v>
      </c>
      <c r="B65" t="s">
        <v>20</v>
      </c>
      <c r="C65">
        <v>20</v>
      </c>
      <c r="D65" s="3">
        <v>19.350000000000001</v>
      </c>
      <c r="E65">
        <v>18.95</v>
      </c>
      <c r="F65" s="3">
        <v>38.299999999999997</v>
      </c>
      <c r="G65" s="3">
        <v>26</v>
      </c>
      <c r="H65" s="3">
        <v>24.65</v>
      </c>
      <c r="I65" s="3">
        <v>50.65</v>
      </c>
      <c r="J65" s="3">
        <v>37.200000000000003</v>
      </c>
      <c r="K65" s="3">
        <v>39.700000000000003</v>
      </c>
      <c r="L65" s="3">
        <v>24.55</v>
      </c>
      <c r="M65" s="3">
        <v>13.85</v>
      </c>
      <c r="N65" s="3">
        <v>42.7</v>
      </c>
      <c r="O65" s="9">
        <v>208.55</v>
      </c>
      <c r="P65" s="6">
        <v>0</v>
      </c>
      <c r="Q65" s="6">
        <v>0</v>
      </c>
      <c r="R65" s="6">
        <v>0</v>
      </c>
      <c r="S65" s="6">
        <v>4</v>
      </c>
      <c r="T65" s="6">
        <v>16</v>
      </c>
      <c r="V65" t="s">
        <v>20</v>
      </c>
      <c r="W65" s="12">
        <f t="shared" si="38"/>
        <v>0</v>
      </c>
      <c r="X65" s="12">
        <f t="shared" si="37"/>
        <v>0</v>
      </c>
      <c r="Y65" s="12">
        <f t="shared" si="37"/>
        <v>0</v>
      </c>
      <c r="Z65" s="12">
        <f t="shared" si="37"/>
        <v>0.2</v>
      </c>
      <c r="AA65" s="12">
        <f t="shared" si="37"/>
        <v>0.8</v>
      </c>
      <c r="AB65" s="13"/>
    </row>
    <row r="66" spans="1:28" x14ac:dyDescent="0.25">
      <c r="A66">
        <v>8</v>
      </c>
      <c r="B66" t="s">
        <v>26</v>
      </c>
      <c r="C66">
        <v>62</v>
      </c>
      <c r="D66" s="3">
        <v>17.23</v>
      </c>
      <c r="E66">
        <v>18.84</v>
      </c>
      <c r="F66" s="3">
        <v>36.06</v>
      </c>
      <c r="G66" s="3">
        <v>24.92</v>
      </c>
      <c r="H66" s="3">
        <v>23.52</v>
      </c>
      <c r="I66" s="3">
        <v>48.44</v>
      </c>
      <c r="J66" s="3">
        <v>38.81</v>
      </c>
      <c r="K66" s="3">
        <v>43.1</v>
      </c>
      <c r="L66" s="3">
        <v>24.5</v>
      </c>
      <c r="M66" s="3">
        <v>10.85</v>
      </c>
      <c r="N66" s="3">
        <v>39.6</v>
      </c>
      <c r="O66" s="9">
        <v>206</v>
      </c>
      <c r="P66" s="6">
        <v>0</v>
      </c>
      <c r="Q66" s="6">
        <v>0</v>
      </c>
      <c r="R66" s="6">
        <v>3</v>
      </c>
      <c r="S66" s="6">
        <v>11</v>
      </c>
      <c r="T66" s="6">
        <v>48</v>
      </c>
      <c r="V66" t="s">
        <v>26</v>
      </c>
      <c r="W66" s="12">
        <f t="shared" si="38"/>
        <v>0</v>
      </c>
      <c r="X66" s="12">
        <f t="shared" si="37"/>
        <v>0</v>
      </c>
      <c r="Y66" s="12">
        <f t="shared" si="37"/>
        <v>4.8387096774193547E-2</v>
      </c>
      <c r="Z66" s="12">
        <f t="shared" si="37"/>
        <v>0.17741935483870969</v>
      </c>
      <c r="AA66" s="12">
        <f t="shared" si="37"/>
        <v>0.77419354838709675</v>
      </c>
      <c r="AB66" s="13"/>
    </row>
    <row r="67" spans="1:28" x14ac:dyDescent="0.25">
      <c r="A67">
        <v>9</v>
      </c>
      <c r="B67" t="s">
        <v>24</v>
      </c>
      <c r="C67">
        <v>59</v>
      </c>
      <c r="D67" s="3">
        <v>17.41</v>
      </c>
      <c r="E67">
        <v>17.29</v>
      </c>
      <c r="F67" s="3">
        <v>34.69</v>
      </c>
      <c r="G67" s="3">
        <v>22.47</v>
      </c>
      <c r="H67" s="3">
        <v>21.54</v>
      </c>
      <c r="I67" s="3">
        <v>44.02</v>
      </c>
      <c r="J67" s="3">
        <v>36.729999999999997</v>
      </c>
      <c r="K67" s="3">
        <v>45.42</v>
      </c>
      <c r="L67" s="3">
        <v>25.44</v>
      </c>
      <c r="M67" s="3">
        <v>14.1</v>
      </c>
      <c r="N67" s="3">
        <v>43.94</v>
      </c>
      <c r="O67" s="9">
        <v>204.81</v>
      </c>
      <c r="P67" s="6">
        <v>0</v>
      </c>
      <c r="Q67" s="6">
        <v>0</v>
      </c>
      <c r="R67" s="6">
        <v>1</v>
      </c>
      <c r="S67" s="6">
        <v>6</v>
      </c>
      <c r="T67" s="6">
        <v>52</v>
      </c>
      <c r="V67" t="s">
        <v>24</v>
      </c>
      <c r="W67" s="12">
        <f t="shared" si="38"/>
        <v>0</v>
      </c>
      <c r="X67" s="12">
        <f t="shared" si="37"/>
        <v>0</v>
      </c>
      <c r="Y67" s="12">
        <f t="shared" si="37"/>
        <v>1.6949152542372881E-2</v>
      </c>
      <c r="Z67" s="12">
        <f t="shared" si="37"/>
        <v>0.10169491525423729</v>
      </c>
      <c r="AA67" s="12">
        <f t="shared" si="37"/>
        <v>0.88135593220338981</v>
      </c>
      <c r="AB67" s="13"/>
    </row>
    <row r="68" spans="1:28" x14ac:dyDescent="0.25">
      <c r="A68">
        <v>10</v>
      </c>
      <c r="B68" t="s">
        <v>23</v>
      </c>
      <c r="C68">
        <v>56</v>
      </c>
      <c r="D68" s="3">
        <v>16.66</v>
      </c>
      <c r="E68" s="3">
        <v>18.399999999999999</v>
      </c>
      <c r="F68" s="3">
        <v>34.68</v>
      </c>
      <c r="G68" s="3">
        <v>25.46</v>
      </c>
      <c r="H68" s="3">
        <v>21.8</v>
      </c>
      <c r="I68" s="3">
        <v>47.3</v>
      </c>
      <c r="J68" s="3">
        <v>41</v>
      </c>
      <c r="K68" s="3">
        <v>40.07</v>
      </c>
      <c r="L68" s="3">
        <v>22.8</v>
      </c>
      <c r="M68" s="3">
        <v>10.55</v>
      </c>
      <c r="N68" s="3">
        <v>36.659999999999997</v>
      </c>
      <c r="O68" s="9">
        <v>199.71</v>
      </c>
      <c r="P68" s="6">
        <v>0</v>
      </c>
      <c r="Q68" s="6">
        <v>0</v>
      </c>
      <c r="R68" s="6">
        <v>0</v>
      </c>
      <c r="S68" s="6">
        <v>5</v>
      </c>
      <c r="T68" s="6">
        <v>51</v>
      </c>
      <c r="V68" t="s">
        <v>23</v>
      </c>
      <c r="W68" s="12">
        <f t="shared" si="38"/>
        <v>0</v>
      </c>
      <c r="X68" s="12">
        <f t="shared" si="37"/>
        <v>0</v>
      </c>
      <c r="Y68" s="12">
        <f t="shared" si="37"/>
        <v>0</v>
      </c>
      <c r="Z68" s="12">
        <f t="shared" si="37"/>
        <v>8.9285714285714288E-2</v>
      </c>
      <c r="AA68" s="12">
        <f t="shared" si="37"/>
        <v>0.9107142857142857</v>
      </c>
      <c r="AB68" s="13"/>
    </row>
    <row r="69" spans="1:28" s="1" customFormat="1" x14ac:dyDescent="0.25">
      <c r="B69" s="1" t="s">
        <v>27</v>
      </c>
      <c r="C69" s="2">
        <f>SUM(C59:C68)</f>
        <v>360</v>
      </c>
      <c r="D69" s="2">
        <f t="shared" ref="D69:E69" si="39">SUM(D59:D68)</f>
        <v>207.93999999999997</v>
      </c>
      <c r="E69" s="2">
        <f t="shared" si="39"/>
        <v>227.23</v>
      </c>
      <c r="F69" s="2">
        <f>SUM(F59:F68)</f>
        <v>434.74</v>
      </c>
      <c r="G69" s="2">
        <f t="shared" ref="G69" si="40">SUM(G59:G68)</f>
        <v>274.91000000000003</v>
      </c>
      <c r="H69" s="2">
        <f t="shared" ref="H69" si="41">SUM(H59:H68)</f>
        <v>253.31000000000003</v>
      </c>
      <c r="I69" s="2">
        <f t="shared" ref="I69" si="42">SUM(I59:I68)</f>
        <v>531.64999999999986</v>
      </c>
      <c r="J69" s="2">
        <f t="shared" ref="J69" si="43">SUM(J59:J68)</f>
        <v>448.75</v>
      </c>
      <c r="K69" s="2">
        <f t="shared" ref="K69" si="44">SUM(K59:K68)</f>
        <v>512.70000000000005</v>
      </c>
      <c r="L69" s="2">
        <f t="shared" ref="L69" si="45">SUM(L59:L68)</f>
        <v>274.92</v>
      </c>
      <c r="M69" s="2">
        <f t="shared" ref="M69" si="46">SUM(M59:M68)</f>
        <v>141.72999999999999</v>
      </c>
      <c r="N69" s="2">
        <f t="shared" ref="N69" si="47">SUM(N59:N68)</f>
        <v>462.06000000000006</v>
      </c>
      <c r="O69" s="10">
        <f t="shared" ref="O69" si="48">SUM(O59:O68)</f>
        <v>2390.66</v>
      </c>
      <c r="P69" s="7">
        <f t="shared" ref="P69" si="49">SUM(P59:P68)</f>
        <v>2</v>
      </c>
      <c r="Q69" s="7">
        <f t="shared" ref="Q69" si="50">SUM(Q59:Q68)</f>
        <v>5</v>
      </c>
      <c r="R69" s="7">
        <f t="shared" ref="R69" si="51">SUM(R59:R68)</f>
        <v>23</v>
      </c>
      <c r="S69" s="7">
        <f t="shared" ref="S69" si="52">SUM(S59:S68)</f>
        <v>72</v>
      </c>
      <c r="T69" s="7">
        <f t="shared" ref="T69" si="53">SUM(T59:T68)</f>
        <v>258</v>
      </c>
      <c r="U69" s="2"/>
      <c r="W69" s="7">
        <f t="shared" ref="W69" si="54">SUM(W59:W68)</f>
        <v>0.11764705882352941</v>
      </c>
      <c r="X69" s="7">
        <f t="shared" ref="X69" si="55">SUM(X59:X68)</f>
        <v>0.38313725490196077</v>
      </c>
      <c r="Y69" s="7">
        <f t="shared" ref="Y69" si="56">SUM(Y59:Y68)</f>
        <v>1.1480315241478105</v>
      </c>
      <c r="Z69" s="7">
        <f t="shared" ref="Z69" si="57">SUM(Z59:Z68)</f>
        <v>2.2508766799749327</v>
      </c>
      <c r="AA69" s="7">
        <f t="shared" ref="AA69" si="58">SUM(AA59:AA68)</f>
        <v>6.1003074821517673</v>
      </c>
      <c r="AB69" s="13"/>
    </row>
    <row r="70" spans="1:28" x14ac:dyDescent="0.25">
      <c r="B70" t="s">
        <v>28</v>
      </c>
      <c r="D70">
        <v>20.79</v>
      </c>
      <c r="E70">
        <v>22.72</v>
      </c>
      <c r="F70">
        <v>43.48</v>
      </c>
      <c r="G70">
        <v>27.49</v>
      </c>
      <c r="H70">
        <v>25.33</v>
      </c>
      <c r="I70">
        <v>53.17</v>
      </c>
      <c r="J70">
        <v>44.88</v>
      </c>
      <c r="K70">
        <v>51.27</v>
      </c>
      <c r="L70">
        <v>27.49</v>
      </c>
      <c r="M70">
        <v>14.18</v>
      </c>
      <c r="N70">
        <v>46.21</v>
      </c>
      <c r="O70" s="8">
        <v>239.07</v>
      </c>
    </row>
    <row r="73" spans="1:28" x14ac:dyDescent="0.25">
      <c r="A73" t="s">
        <v>43</v>
      </c>
    </row>
    <row r="74" spans="1:28" x14ac:dyDescent="0.25">
      <c r="A74" s="1" t="s">
        <v>3</v>
      </c>
    </row>
    <row r="75" spans="1:28" x14ac:dyDescent="0.25">
      <c r="A75" t="s">
        <v>4</v>
      </c>
      <c r="B75" t="s">
        <v>5</v>
      </c>
      <c r="C75" t="s">
        <v>6</v>
      </c>
      <c r="D75" t="s">
        <v>31</v>
      </c>
      <c r="E75" t="s">
        <v>32</v>
      </c>
      <c r="F75" t="s">
        <v>33</v>
      </c>
      <c r="G75" t="s">
        <v>34</v>
      </c>
      <c r="H75" t="s">
        <v>35</v>
      </c>
      <c r="I75" t="s">
        <v>36</v>
      </c>
      <c r="J75" t="s">
        <v>37</v>
      </c>
      <c r="K75" t="s">
        <v>38</v>
      </c>
      <c r="L75" t="s">
        <v>39</v>
      </c>
      <c r="M75" t="s">
        <v>40</v>
      </c>
      <c r="N75" t="s">
        <v>41</v>
      </c>
      <c r="O75" s="11" t="s">
        <v>27</v>
      </c>
      <c r="P75" s="5" t="s">
        <v>12</v>
      </c>
      <c r="Q75" s="5" t="s">
        <v>13</v>
      </c>
      <c r="R75" s="5" t="s">
        <v>14</v>
      </c>
      <c r="S75" s="5" t="s">
        <v>15</v>
      </c>
      <c r="T75" s="5" t="s">
        <v>16</v>
      </c>
      <c r="W75" s="5" t="s">
        <v>12</v>
      </c>
      <c r="X75" s="5" t="s">
        <v>13</v>
      </c>
      <c r="Y75" s="5" t="s">
        <v>14</v>
      </c>
      <c r="Z75" s="5" t="s">
        <v>15</v>
      </c>
      <c r="AA75" s="5" t="s">
        <v>16</v>
      </c>
    </row>
    <row r="76" spans="1:28" x14ac:dyDescent="0.25">
      <c r="A76">
        <v>1</v>
      </c>
      <c r="B76" t="s">
        <v>17</v>
      </c>
      <c r="C76">
        <v>10</v>
      </c>
      <c r="D76" s="3">
        <v>32.200000000000003</v>
      </c>
      <c r="E76" s="3">
        <v>34</v>
      </c>
      <c r="F76" s="3">
        <v>66.2</v>
      </c>
      <c r="G76" s="3">
        <v>28.3</v>
      </c>
      <c r="H76" s="3">
        <v>30.9</v>
      </c>
      <c r="I76" s="3">
        <v>59.2</v>
      </c>
      <c r="J76" s="3">
        <v>54.6</v>
      </c>
      <c r="K76" s="3">
        <v>75.8</v>
      </c>
      <c r="L76" s="3">
        <v>32</v>
      </c>
      <c r="M76" s="3">
        <v>25.9</v>
      </c>
      <c r="N76" s="3">
        <v>64.8</v>
      </c>
      <c r="O76" s="9">
        <v>320.60000000000002</v>
      </c>
      <c r="P76" s="6">
        <v>0</v>
      </c>
      <c r="Q76" s="6">
        <v>3</v>
      </c>
      <c r="R76" s="6">
        <v>4</v>
      </c>
      <c r="S76" s="6">
        <v>2</v>
      </c>
      <c r="T76" s="6">
        <v>1</v>
      </c>
      <c r="V76" t="s">
        <v>17</v>
      </c>
      <c r="W76" s="12">
        <f>P76/$C76</f>
        <v>0</v>
      </c>
      <c r="X76" s="12">
        <f t="shared" ref="X76:X85" si="59">Q76/$C76</f>
        <v>0.3</v>
      </c>
      <c r="Y76" s="12">
        <f t="shared" ref="Y76:Y85" si="60">R76/$C76</f>
        <v>0.4</v>
      </c>
      <c r="Z76" s="12">
        <f t="shared" ref="Z76:Z85" si="61">S76/$C76</f>
        <v>0.2</v>
      </c>
      <c r="AA76" s="12">
        <f t="shared" ref="AA76:AA85" si="62">T76/$C76</f>
        <v>0.1</v>
      </c>
    </row>
    <row r="77" spans="1:28" x14ac:dyDescent="0.25">
      <c r="A77">
        <v>2</v>
      </c>
      <c r="B77" t="s">
        <v>18</v>
      </c>
      <c r="C77">
        <v>16</v>
      </c>
      <c r="D77" s="3">
        <v>33.380000000000003</v>
      </c>
      <c r="E77">
        <v>30.94</v>
      </c>
      <c r="F77" s="3">
        <v>64.31</v>
      </c>
      <c r="G77" s="3">
        <v>29.31</v>
      </c>
      <c r="H77" s="3">
        <v>32.06</v>
      </c>
      <c r="I77" s="3">
        <v>61.38</v>
      </c>
      <c r="J77" s="3">
        <v>59.38</v>
      </c>
      <c r="K77" s="3">
        <v>69</v>
      </c>
      <c r="L77" s="3">
        <v>29.69</v>
      </c>
      <c r="M77" s="3">
        <v>23.25</v>
      </c>
      <c r="N77" s="3">
        <v>58.88</v>
      </c>
      <c r="O77" s="9">
        <v>312.81</v>
      </c>
      <c r="P77" s="6">
        <v>0</v>
      </c>
      <c r="Q77" s="6">
        <v>4</v>
      </c>
      <c r="R77" s="6">
        <v>8</v>
      </c>
      <c r="S77" s="6">
        <v>3</v>
      </c>
      <c r="T77" s="6">
        <v>1</v>
      </c>
      <c r="V77" t="s">
        <v>18</v>
      </c>
      <c r="W77" s="12">
        <f t="shared" ref="W77:W85" si="63">P77/$C77</f>
        <v>0</v>
      </c>
      <c r="X77" s="12">
        <f t="shared" si="59"/>
        <v>0.25</v>
      </c>
      <c r="Y77" s="12">
        <f t="shared" si="60"/>
        <v>0.5</v>
      </c>
      <c r="Z77" s="12">
        <f t="shared" si="61"/>
        <v>0.1875</v>
      </c>
      <c r="AA77" s="12">
        <f t="shared" si="62"/>
        <v>6.25E-2</v>
      </c>
    </row>
    <row r="78" spans="1:28" x14ac:dyDescent="0.25">
      <c r="A78">
        <v>3</v>
      </c>
      <c r="B78" t="s">
        <v>22</v>
      </c>
      <c r="C78">
        <v>54</v>
      </c>
      <c r="D78" s="3">
        <v>27.24</v>
      </c>
      <c r="E78">
        <v>25.74</v>
      </c>
      <c r="F78" s="3">
        <v>52.98</v>
      </c>
      <c r="G78" s="3">
        <v>24.7</v>
      </c>
      <c r="H78" s="3">
        <v>24.9</v>
      </c>
      <c r="I78" s="3">
        <v>49.61</v>
      </c>
      <c r="J78" s="3">
        <v>46.59</v>
      </c>
      <c r="K78" s="3">
        <v>63.37</v>
      </c>
      <c r="L78" s="3">
        <v>24.19</v>
      </c>
      <c r="M78" s="3">
        <v>18.5</v>
      </c>
      <c r="N78" s="3">
        <v>47.35</v>
      </c>
      <c r="O78" s="9">
        <v>259.91000000000003</v>
      </c>
      <c r="P78" s="6">
        <v>0</v>
      </c>
      <c r="Q78" s="6">
        <v>0</v>
      </c>
      <c r="R78" s="6">
        <v>7</v>
      </c>
      <c r="S78" s="6">
        <v>25</v>
      </c>
      <c r="T78" s="6">
        <v>22</v>
      </c>
      <c r="V78" t="s">
        <v>22</v>
      </c>
      <c r="W78" s="12">
        <f t="shared" si="63"/>
        <v>0</v>
      </c>
      <c r="X78" s="12">
        <f t="shared" si="59"/>
        <v>0</v>
      </c>
      <c r="Y78" s="12">
        <f t="shared" si="60"/>
        <v>0.12962962962962962</v>
      </c>
      <c r="Z78" s="12">
        <f t="shared" si="61"/>
        <v>0.46296296296296297</v>
      </c>
      <c r="AA78" s="12">
        <f t="shared" si="62"/>
        <v>0.40740740740740738</v>
      </c>
    </row>
    <row r="79" spans="1:28" x14ac:dyDescent="0.25">
      <c r="A79">
        <v>4</v>
      </c>
      <c r="B79" t="s">
        <v>19</v>
      </c>
      <c r="C79">
        <v>29</v>
      </c>
      <c r="D79" s="3">
        <v>25.14</v>
      </c>
      <c r="E79">
        <v>24.38</v>
      </c>
      <c r="F79" s="3">
        <v>49.52</v>
      </c>
      <c r="G79" s="3">
        <v>23.17</v>
      </c>
      <c r="H79" s="3">
        <v>23.41</v>
      </c>
      <c r="I79" s="3">
        <v>46.59</v>
      </c>
      <c r="J79" s="3">
        <v>44.14</v>
      </c>
      <c r="K79" s="3">
        <v>50</v>
      </c>
      <c r="L79" s="3">
        <v>25.21</v>
      </c>
      <c r="M79" s="3">
        <v>14.93</v>
      </c>
      <c r="N79" s="3">
        <v>44.48</v>
      </c>
      <c r="O79" s="9">
        <v>234.72</v>
      </c>
      <c r="P79" s="6">
        <v>0</v>
      </c>
      <c r="Q79" s="6">
        <v>0</v>
      </c>
      <c r="R79" s="6">
        <v>4</v>
      </c>
      <c r="S79" s="6">
        <v>3</v>
      </c>
      <c r="T79" s="6">
        <v>22</v>
      </c>
      <c r="V79" t="s">
        <v>19</v>
      </c>
      <c r="W79" s="12">
        <f t="shared" si="63"/>
        <v>0</v>
      </c>
      <c r="X79" s="12">
        <f t="shared" si="59"/>
        <v>0</v>
      </c>
      <c r="Y79" s="12">
        <f t="shared" si="60"/>
        <v>0.13793103448275862</v>
      </c>
      <c r="Z79" s="12">
        <f t="shared" si="61"/>
        <v>0.10344827586206896</v>
      </c>
      <c r="AA79" s="12">
        <f t="shared" si="62"/>
        <v>0.75862068965517238</v>
      </c>
    </row>
    <row r="80" spans="1:28" x14ac:dyDescent="0.25">
      <c r="A80">
        <v>5</v>
      </c>
      <c r="B80" t="s">
        <v>24</v>
      </c>
      <c r="C80">
        <v>45</v>
      </c>
      <c r="D80" s="3">
        <v>23.02</v>
      </c>
      <c r="E80">
        <v>23.33</v>
      </c>
      <c r="F80" s="3">
        <v>46.36</v>
      </c>
      <c r="G80" s="3">
        <v>21.29</v>
      </c>
      <c r="H80" s="3">
        <v>21.87</v>
      </c>
      <c r="I80" s="3">
        <v>43.16</v>
      </c>
      <c r="J80" s="3">
        <v>40.18</v>
      </c>
      <c r="K80" s="3">
        <v>51.07</v>
      </c>
      <c r="L80" s="3">
        <v>25.71</v>
      </c>
      <c r="M80" s="3">
        <v>17.13</v>
      </c>
      <c r="N80" s="3">
        <v>47.44</v>
      </c>
      <c r="O80" s="9">
        <v>228.22</v>
      </c>
      <c r="P80" s="6">
        <v>0</v>
      </c>
      <c r="Q80" s="6">
        <v>0</v>
      </c>
      <c r="R80" s="6">
        <v>2</v>
      </c>
      <c r="S80" s="6">
        <v>9</v>
      </c>
      <c r="T80" s="6">
        <v>34</v>
      </c>
      <c r="V80" t="s">
        <v>24</v>
      </c>
      <c r="W80" s="12">
        <f t="shared" si="63"/>
        <v>0</v>
      </c>
      <c r="X80" s="12">
        <f t="shared" si="59"/>
        <v>0</v>
      </c>
      <c r="Y80" s="12">
        <f t="shared" si="60"/>
        <v>4.4444444444444446E-2</v>
      </c>
      <c r="Z80" s="12">
        <f t="shared" si="61"/>
        <v>0.2</v>
      </c>
      <c r="AA80" s="12">
        <f t="shared" si="62"/>
        <v>0.75555555555555554</v>
      </c>
    </row>
    <row r="81" spans="1:27" x14ac:dyDescent="0.25">
      <c r="A81">
        <v>6</v>
      </c>
      <c r="B81" t="s">
        <v>23</v>
      </c>
      <c r="C81">
        <v>45</v>
      </c>
      <c r="D81" s="3">
        <v>23.07</v>
      </c>
      <c r="E81">
        <v>24.11</v>
      </c>
      <c r="F81" s="3">
        <v>47.18</v>
      </c>
      <c r="G81" s="3">
        <v>23.02</v>
      </c>
      <c r="H81" s="3">
        <v>23.93</v>
      </c>
      <c r="I81" s="3">
        <v>46.96</v>
      </c>
      <c r="J81" s="3">
        <v>36.71</v>
      </c>
      <c r="K81" s="3">
        <v>43.78</v>
      </c>
      <c r="L81" s="3">
        <v>19.690000000000001</v>
      </c>
      <c r="M81" s="3">
        <v>16.38</v>
      </c>
      <c r="N81" s="3">
        <v>40.07</v>
      </c>
      <c r="O81" s="9">
        <v>214.69</v>
      </c>
      <c r="P81" s="6">
        <v>0</v>
      </c>
      <c r="Q81" s="6">
        <v>0</v>
      </c>
      <c r="R81" s="6">
        <v>1</v>
      </c>
      <c r="S81" s="6">
        <v>9</v>
      </c>
      <c r="T81" s="6">
        <v>35</v>
      </c>
      <c r="V81" t="s">
        <v>23</v>
      </c>
      <c r="W81" s="12">
        <f t="shared" si="63"/>
        <v>0</v>
      </c>
      <c r="X81" s="12">
        <f t="shared" si="59"/>
        <v>0</v>
      </c>
      <c r="Y81" s="12">
        <f t="shared" si="60"/>
        <v>2.2222222222222223E-2</v>
      </c>
      <c r="Z81" s="12">
        <f t="shared" si="61"/>
        <v>0.2</v>
      </c>
      <c r="AA81" s="12">
        <f t="shared" si="62"/>
        <v>0.77777777777777779</v>
      </c>
    </row>
    <row r="82" spans="1:27" x14ac:dyDescent="0.25">
      <c r="A82">
        <v>7</v>
      </c>
      <c r="B82" t="s">
        <v>21</v>
      </c>
      <c r="C82">
        <v>35</v>
      </c>
      <c r="D82" s="3">
        <v>21.89</v>
      </c>
      <c r="E82">
        <v>19.600000000000001</v>
      </c>
      <c r="F82" s="3">
        <v>41.49</v>
      </c>
      <c r="G82" s="3">
        <v>23.23</v>
      </c>
      <c r="H82" s="3">
        <v>22.54</v>
      </c>
      <c r="I82" s="3">
        <v>45.77</v>
      </c>
      <c r="J82" s="3">
        <v>35.94</v>
      </c>
      <c r="K82" s="3">
        <v>41.6</v>
      </c>
      <c r="L82" s="3">
        <v>20.94</v>
      </c>
      <c r="M82" s="3">
        <v>13.86</v>
      </c>
      <c r="N82" s="3">
        <v>38.57</v>
      </c>
      <c r="O82" s="9">
        <v>203.37</v>
      </c>
      <c r="P82" s="6">
        <v>0</v>
      </c>
      <c r="Q82" s="6">
        <v>0</v>
      </c>
      <c r="R82" s="6">
        <v>2</v>
      </c>
      <c r="S82" s="6">
        <v>2</v>
      </c>
      <c r="T82" s="6">
        <v>31</v>
      </c>
      <c r="V82" t="s">
        <v>21</v>
      </c>
      <c r="W82" s="12">
        <f t="shared" si="63"/>
        <v>0</v>
      </c>
      <c r="X82" s="12">
        <f t="shared" si="59"/>
        <v>0</v>
      </c>
      <c r="Y82" s="12">
        <f t="shared" si="60"/>
        <v>5.7142857142857141E-2</v>
      </c>
      <c r="Z82" s="12">
        <f t="shared" si="61"/>
        <v>5.7142857142857141E-2</v>
      </c>
      <c r="AA82" s="12">
        <f t="shared" si="62"/>
        <v>0.88571428571428568</v>
      </c>
    </row>
    <row r="83" spans="1:27" x14ac:dyDescent="0.25">
      <c r="A83">
        <v>8</v>
      </c>
      <c r="B83" t="s">
        <v>25</v>
      </c>
      <c r="C83">
        <v>39</v>
      </c>
      <c r="D83" s="3">
        <v>21.08</v>
      </c>
      <c r="E83">
        <v>19.32</v>
      </c>
      <c r="F83" s="3">
        <v>40.4</v>
      </c>
      <c r="G83" s="3">
        <v>23.15</v>
      </c>
      <c r="H83" s="3">
        <v>21.84</v>
      </c>
      <c r="I83" s="3">
        <v>45</v>
      </c>
      <c r="J83" s="3">
        <v>36.159999999999997</v>
      </c>
      <c r="K83" s="3">
        <v>38.47</v>
      </c>
      <c r="L83" s="3">
        <v>18.97</v>
      </c>
      <c r="M83" s="3">
        <v>15.1</v>
      </c>
      <c r="N83" s="3">
        <v>37.85</v>
      </c>
      <c r="O83" s="9">
        <v>197.88</v>
      </c>
      <c r="P83" s="6">
        <v>0</v>
      </c>
      <c r="Q83" s="6">
        <v>0</v>
      </c>
      <c r="R83" s="6">
        <v>0</v>
      </c>
      <c r="S83" s="6">
        <v>6</v>
      </c>
      <c r="T83" s="6">
        <v>33</v>
      </c>
      <c r="V83" t="s">
        <v>25</v>
      </c>
      <c r="W83" s="12">
        <f t="shared" si="63"/>
        <v>0</v>
      </c>
      <c r="X83" s="12">
        <f t="shared" si="59"/>
        <v>0</v>
      </c>
      <c r="Y83" s="12">
        <f t="shared" si="60"/>
        <v>0</v>
      </c>
      <c r="Z83" s="12">
        <f t="shared" si="61"/>
        <v>0.15384615384615385</v>
      </c>
      <c r="AA83" s="12">
        <f t="shared" si="62"/>
        <v>0.84615384615384615</v>
      </c>
    </row>
    <row r="84" spans="1:27" x14ac:dyDescent="0.25">
      <c r="A84">
        <v>9</v>
      </c>
      <c r="B84" t="s">
        <v>26</v>
      </c>
      <c r="C84">
        <v>59</v>
      </c>
      <c r="D84" s="3">
        <v>20.440000000000001</v>
      </c>
      <c r="E84" s="3">
        <v>18.100000000000001</v>
      </c>
      <c r="F84" s="3">
        <v>38.54</v>
      </c>
      <c r="G84" s="3">
        <v>20.93</v>
      </c>
      <c r="H84" s="3">
        <v>21.76</v>
      </c>
      <c r="I84" s="3">
        <v>42.69</v>
      </c>
      <c r="J84" s="3">
        <v>33.22</v>
      </c>
      <c r="K84" s="3">
        <v>38.61</v>
      </c>
      <c r="L84" s="3">
        <v>19.98</v>
      </c>
      <c r="M84" s="3">
        <v>13.15</v>
      </c>
      <c r="N84" s="3">
        <v>36.799999999999997</v>
      </c>
      <c r="O84" s="9">
        <v>189.86</v>
      </c>
      <c r="P84" s="6">
        <v>0</v>
      </c>
      <c r="Q84" s="6">
        <v>0</v>
      </c>
      <c r="R84" s="6">
        <v>1</v>
      </c>
      <c r="S84" s="6">
        <v>4</v>
      </c>
      <c r="T84" s="6">
        <v>54</v>
      </c>
      <c r="V84" t="s">
        <v>26</v>
      </c>
      <c r="W84" s="12">
        <f t="shared" si="63"/>
        <v>0</v>
      </c>
      <c r="X84" s="12">
        <f t="shared" si="59"/>
        <v>0</v>
      </c>
      <c r="Y84" s="12">
        <f t="shared" si="60"/>
        <v>1.6949152542372881E-2</v>
      </c>
      <c r="Z84" s="12">
        <f t="shared" si="61"/>
        <v>6.7796610169491525E-2</v>
      </c>
      <c r="AA84" s="12">
        <f t="shared" si="62"/>
        <v>0.9152542372881356</v>
      </c>
    </row>
    <row r="85" spans="1:27" x14ac:dyDescent="0.25">
      <c r="A85">
        <v>10</v>
      </c>
      <c r="B85" t="s">
        <v>20</v>
      </c>
      <c r="C85">
        <v>20</v>
      </c>
      <c r="D85" s="3">
        <v>20.65</v>
      </c>
      <c r="E85">
        <v>19.850000000000001</v>
      </c>
      <c r="F85" s="3">
        <v>40.5</v>
      </c>
      <c r="G85" s="3">
        <v>17.850000000000001</v>
      </c>
      <c r="H85" s="3">
        <v>20.95</v>
      </c>
      <c r="I85" s="3">
        <v>38.799999999999997</v>
      </c>
      <c r="J85" s="3">
        <v>31.6</v>
      </c>
      <c r="K85" s="3">
        <v>41.4</v>
      </c>
      <c r="L85" s="3">
        <v>18.399999999999999</v>
      </c>
      <c r="M85" s="3">
        <v>12.35</v>
      </c>
      <c r="N85" s="3">
        <v>34.15</v>
      </c>
      <c r="O85" s="9">
        <v>186.45</v>
      </c>
      <c r="P85" s="6">
        <v>0</v>
      </c>
      <c r="Q85" s="6">
        <v>0</v>
      </c>
      <c r="R85" s="6">
        <v>0</v>
      </c>
      <c r="S85" s="6">
        <v>0</v>
      </c>
      <c r="T85" s="6">
        <v>20</v>
      </c>
      <c r="V85" t="s">
        <v>20</v>
      </c>
      <c r="W85" s="12">
        <f t="shared" si="63"/>
        <v>0</v>
      </c>
      <c r="X85" s="12">
        <f t="shared" si="59"/>
        <v>0</v>
      </c>
      <c r="Y85" s="12">
        <f t="shared" si="60"/>
        <v>0</v>
      </c>
      <c r="Z85" s="12">
        <f t="shared" si="61"/>
        <v>0</v>
      </c>
      <c r="AA85" s="12">
        <f t="shared" si="62"/>
        <v>1</v>
      </c>
    </row>
    <row r="86" spans="1:27" s="1" customFormat="1" x14ac:dyDescent="0.25">
      <c r="B86" s="1" t="s">
        <v>27</v>
      </c>
      <c r="C86" s="2">
        <f>SUM(C76:C85)</f>
        <v>352</v>
      </c>
      <c r="D86" s="2">
        <f t="shared" ref="D86" si="64">SUM(D76:D85)</f>
        <v>248.10999999999999</v>
      </c>
      <c r="E86" s="2">
        <f t="shared" ref="E86" si="65">SUM(E76:E85)</f>
        <v>239.36999999999998</v>
      </c>
      <c r="F86" s="2">
        <f>SUM(F76:F85)</f>
        <v>487.48</v>
      </c>
      <c r="G86" s="2">
        <f t="shared" ref="G86" si="66">SUM(G76:G85)</f>
        <v>234.95000000000002</v>
      </c>
      <c r="H86" s="2">
        <f t="shared" ref="H86" si="67">SUM(H76:H85)</f>
        <v>244.15999999999997</v>
      </c>
      <c r="I86" s="2">
        <f t="shared" ref="I86" si="68">SUM(I76:I85)</f>
        <v>479.15999999999997</v>
      </c>
      <c r="J86" s="2">
        <f t="shared" ref="J86" si="69">SUM(J76:J85)</f>
        <v>418.52</v>
      </c>
      <c r="K86" s="2">
        <f t="shared" ref="K86" si="70">SUM(K76:K85)</f>
        <v>513.1</v>
      </c>
      <c r="L86" s="2">
        <f t="shared" ref="L86" si="71">SUM(L76:L85)</f>
        <v>234.78</v>
      </c>
      <c r="M86" s="2">
        <f t="shared" ref="M86" si="72">SUM(M76:M85)</f>
        <v>170.54999999999998</v>
      </c>
      <c r="N86" s="2">
        <f t="shared" ref="N86" si="73">SUM(N76:N85)</f>
        <v>450.39</v>
      </c>
      <c r="O86" s="10">
        <f t="shared" ref="O86" si="74">SUM(O76:O85)</f>
        <v>2348.5100000000002</v>
      </c>
      <c r="P86" s="7">
        <f t="shared" ref="P86" si="75">SUM(P76:P85)</f>
        <v>0</v>
      </c>
      <c r="Q86" s="7">
        <f t="shared" ref="Q86" si="76">SUM(Q76:Q85)</f>
        <v>7</v>
      </c>
      <c r="R86" s="7">
        <f t="shared" ref="R86" si="77">SUM(R76:R85)</f>
        <v>29</v>
      </c>
      <c r="S86" s="7">
        <f t="shared" ref="S86" si="78">SUM(S76:S85)</f>
        <v>63</v>
      </c>
      <c r="T86" s="7">
        <f t="shared" ref="T86" si="79">SUM(T76:T85)</f>
        <v>253</v>
      </c>
      <c r="U86" s="2"/>
    </row>
    <row r="87" spans="1:27" x14ac:dyDescent="0.25">
      <c r="B87" t="s">
        <v>28</v>
      </c>
      <c r="D87" s="3">
        <v>24.81</v>
      </c>
      <c r="E87">
        <v>23.94</v>
      </c>
      <c r="F87">
        <v>48.75</v>
      </c>
      <c r="G87">
        <v>23.5</v>
      </c>
      <c r="H87">
        <v>24.42</v>
      </c>
      <c r="I87">
        <v>47.92</v>
      </c>
      <c r="J87">
        <v>41.85</v>
      </c>
      <c r="K87">
        <v>51.31</v>
      </c>
      <c r="L87">
        <v>23.48</v>
      </c>
      <c r="M87">
        <v>17.059999999999999</v>
      </c>
      <c r="N87">
        <v>45.04</v>
      </c>
      <c r="O87" s="8">
        <v>234.85</v>
      </c>
    </row>
    <row r="90" spans="1:27" x14ac:dyDescent="0.25">
      <c r="A90" t="s">
        <v>44</v>
      </c>
    </row>
    <row r="91" spans="1:27" x14ac:dyDescent="0.25">
      <c r="A91" s="1" t="s">
        <v>3</v>
      </c>
    </row>
    <row r="92" spans="1:27" x14ac:dyDescent="0.25">
      <c r="A92" t="s">
        <v>4</v>
      </c>
      <c r="B92" t="s">
        <v>5</v>
      </c>
      <c r="C92" t="s">
        <v>6</v>
      </c>
      <c r="D92" t="s">
        <v>31</v>
      </c>
      <c r="E92" t="s">
        <v>32</v>
      </c>
      <c r="F92" t="s">
        <v>33</v>
      </c>
      <c r="G92" t="s">
        <v>34</v>
      </c>
      <c r="H92" t="s">
        <v>35</v>
      </c>
      <c r="I92" t="s">
        <v>36</v>
      </c>
      <c r="J92" t="s">
        <v>37</v>
      </c>
      <c r="K92" t="s">
        <v>38</v>
      </c>
      <c r="L92" t="s">
        <v>39</v>
      </c>
      <c r="M92" t="s">
        <v>40</v>
      </c>
      <c r="N92" t="s">
        <v>41</v>
      </c>
      <c r="O92" s="11" t="s">
        <v>27</v>
      </c>
      <c r="P92" s="5" t="s">
        <v>12</v>
      </c>
      <c r="Q92" s="5" t="s">
        <v>13</v>
      </c>
      <c r="R92" s="5" t="s">
        <v>14</v>
      </c>
      <c r="S92" s="5" t="s">
        <v>15</v>
      </c>
      <c r="T92" s="5" t="s">
        <v>16</v>
      </c>
      <c r="W92" s="5" t="s">
        <v>12</v>
      </c>
      <c r="X92" s="5" t="s">
        <v>13</v>
      </c>
      <c r="Y92" s="5" t="s">
        <v>14</v>
      </c>
      <c r="Z92" s="5" t="s">
        <v>15</v>
      </c>
      <c r="AA92" s="5" t="s">
        <v>16</v>
      </c>
    </row>
    <row r="93" spans="1:27" x14ac:dyDescent="0.25">
      <c r="A93">
        <v>1</v>
      </c>
      <c r="B93" t="s">
        <v>18</v>
      </c>
      <c r="C93">
        <v>14</v>
      </c>
      <c r="D93" s="3">
        <v>38</v>
      </c>
      <c r="E93" s="3">
        <v>31.29</v>
      </c>
      <c r="F93" s="3">
        <v>69.290000000000006</v>
      </c>
      <c r="G93" s="3">
        <v>34.43</v>
      </c>
      <c r="H93" s="3">
        <v>35.86</v>
      </c>
      <c r="I93" s="3">
        <v>70.290000000000006</v>
      </c>
      <c r="J93" s="3">
        <v>54</v>
      </c>
      <c r="K93" s="3">
        <v>74</v>
      </c>
      <c r="L93" s="3">
        <v>30.07</v>
      </c>
      <c r="M93" s="3">
        <v>24.36</v>
      </c>
      <c r="N93" s="3">
        <v>61.29</v>
      </c>
      <c r="O93" s="9">
        <v>329.43</v>
      </c>
      <c r="P93" s="6">
        <v>0</v>
      </c>
      <c r="Q93" s="6">
        <v>5</v>
      </c>
      <c r="R93" s="6">
        <v>5</v>
      </c>
      <c r="S93" s="6">
        <v>4</v>
      </c>
      <c r="T93" s="6">
        <v>0</v>
      </c>
      <c r="V93" t="s">
        <v>18</v>
      </c>
      <c r="W93" s="12">
        <f>P93/$C93</f>
        <v>0</v>
      </c>
      <c r="X93" s="12">
        <f t="shared" ref="X93:X102" si="80">Q93/$C93</f>
        <v>0.35714285714285715</v>
      </c>
      <c r="Y93" s="12">
        <f t="shared" ref="Y93:Y102" si="81">R93/$C93</f>
        <v>0.35714285714285715</v>
      </c>
      <c r="Z93" s="12">
        <f t="shared" ref="Z93:Z102" si="82">S93/$C93</f>
        <v>0.2857142857142857</v>
      </c>
      <c r="AA93" s="12">
        <f t="shared" ref="AA93:AA102" si="83">T93/$C93</f>
        <v>0</v>
      </c>
    </row>
    <row r="94" spans="1:27" x14ac:dyDescent="0.25">
      <c r="A94">
        <v>2</v>
      </c>
      <c r="B94" t="s">
        <v>17</v>
      </c>
      <c r="C94">
        <v>9</v>
      </c>
      <c r="D94" s="3">
        <v>31.33</v>
      </c>
      <c r="E94" s="3">
        <v>32</v>
      </c>
      <c r="F94" s="3">
        <v>63.33</v>
      </c>
      <c r="G94" s="3">
        <v>26.33</v>
      </c>
      <c r="H94" s="3">
        <v>33</v>
      </c>
      <c r="I94" s="3">
        <v>59.33</v>
      </c>
      <c r="J94" s="3">
        <v>46.67</v>
      </c>
      <c r="K94" s="3">
        <v>56.44</v>
      </c>
      <c r="L94" s="3">
        <v>31.22</v>
      </c>
      <c r="M94" s="3">
        <v>20</v>
      </c>
      <c r="N94" s="3">
        <v>57.33</v>
      </c>
      <c r="O94" s="9">
        <v>283.22000000000003</v>
      </c>
      <c r="P94" s="6">
        <v>0</v>
      </c>
      <c r="Q94" s="6">
        <v>1</v>
      </c>
      <c r="R94" s="6">
        <v>3</v>
      </c>
      <c r="S94" s="6">
        <v>2</v>
      </c>
      <c r="T94" s="6">
        <v>3</v>
      </c>
      <c r="V94" t="s">
        <v>17</v>
      </c>
      <c r="W94" s="12">
        <f t="shared" ref="W94:W102" si="84">P94/$C94</f>
        <v>0</v>
      </c>
      <c r="X94" s="12">
        <f t="shared" si="80"/>
        <v>0.1111111111111111</v>
      </c>
      <c r="Y94" s="12">
        <f t="shared" si="81"/>
        <v>0.33333333333333331</v>
      </c>
      <c r="Z94" s="12">
        <f t="shared" si="82"/>
        <v>0.22222222222222221</v>
      </c>
      <c r="AA94" s="12">
        <f t="shared" si="83"/>
        <v>0.33333333333333331</v>
      </c>
    </row>
    <row r="95" spans="1:27" x14ac:dyDescent="0.25">
      <c r="A95">
        <v>3</v>
      </c>
      <c r="B95" t="s">
        <v>22</v>
      </c>
      <c r="C95">
        <v>44</v>
      </c>
      <c r="D95" s="3">
        <v>29.02</v>
      </c>
      <c r="E95" s="3">
        <v>27.34</v>
      </c>
      <c r="F95" s="3">
        <v>56.39</v>
      </c>
      <c r="G95" s="3">
        <v>19.7</v>
      </c>
      <c r="H95" s="3">
        <v>25.14</v>
      </c>
      <c r="I95" s="3">
        <v>44.84</v>
      </c>
      <c r="J95" s="3">
        <v>43.05</v>
      </c>
      <c r="K95" s="3">
        <v>64.319999999999993</v>
      </c>
      <c r="L95" s="3">
        <v>25.45</v>
      </c>
      <c r="M95" s="3">
        <v>20.43</v>
      </c>
      <c r="N95" s="3">
        <v>51.05</v>
      </c>
      <c r="O95" s="9">
        <v>259.64</v>
      </c>
      <c r="P95" s="6">
        <v>0</v>
      </c>
      <c r="Q95" s="6">
        <v>1</v>
      </c>
      <c r="R95" s="6">
        <v>6</v>
      </c>
      <c r="S95" s="6">
        <v>21</v>
      </c>
      <c r="T95" s="6">
        <v>16</v>
      </c>
      <c r="V95" t="s">
        <v>22</v>
      </c>
      <c r="W95" s="12">
        <f t="shared" si="84"/>
        <v>0</v>
      </c>
      <c r="X95" s="12">
        <f t="shared" si="80"/>
        <v>2.2727272727272728E-2</v>
      </c>
      <c r="Y95" s="12">
        <f t="shared" si="81"/>
        <v>0.13636363636363635</v>
      </c>
      <c r="Z95" s="12">
        <f t="shared" si="82"/>
        <v>0.47727272727272729</v>
      </c>
      <c r="AA95" s="12">
        <f t="shared" si="83"/>
        <v>0.36363636363636365</v>
      </c>
    </row>
    <row r="96" spans="1:27" x14ac:dyDescent="0.25">
      <c r="A96">
        <v>4</v>
      </c>
      <c r="B96" t="s">
        <v>19</v>
      </c>
      <c r="C96">
        <v>21</v>
      </c>
      <c r="D96" s="3">
        <v>27.95</v>
      </c>
      <c r="E96" s="3">
        <v>25.86</v>
      </c>
      <c r="F96" s="3">
        <v>53.81</v>
      </c>
      <c r="G96" s="3">
        <v>21</v>
      </c>
      <c r="H96" s="3">
        <v>25.9</v>
      </c>
      <c r="I96" s="3">
        <v>46.19</v>
      </c>
      <c r="J96" s="3">
        <v>30.38</v>
      </c>
      <c r="K96" s="3">
        <v>52.19</v>
      </c>
      <c r="L96" s="3">
        <v>25.24</v>
      </c>
      <c r="M96" s="3">
        <v>18</v>
      </c>
      <c r="N96" s="3">
        <v>47.95</v>
      </c>
      <c r="O96" s="9">
        <v>230.52</v>
      </c>
      <c r="P96" s="6">
        <v>0</v>
      </c>
      <c r="Q96" s="6">
        <v>0</v>
      </c>
      <c r="R96" s="6">
        <v>1</v>
      </c>
      <c r="S96" s="6">
        <v>4</v>
      </c>
      <c r="T96" s="6">
        <v>16</v>
      </c>
      <c r="V96" t="s">
        <v>19</v>
      </c>
      <c r="W96" s="12">
        <f t="shared" si="84"/>
        <v>0</v>
      </c>
      <c r="X96" s="12">
        <f t="shared" si="80"/>
        <v>0</v>
      </c>
      <c r="Y96" s="12">
        <f t="shared" si="81"/>
        <v>4.7619047619047616E-2</v>
      </c>
      <c r="Z96" s="12">
        <f t="shared" si="82"/>
        <v>0.19047619047619047</v>
      </c>
      <c r="AA96" s="12">
        <f t="shared" si="83"/>
        <v>0.76190476190476186</v>
      </c>
    </row>
    <row r="97" spans="1:27" x14ac:dyDescent="0.25">
      <c r="A97">
        <v>5</v>
      </c>
      <c r="B97" t="s">
        <v>24</v>
      </c>
      <c r="C97">
        <v>45</v>
      </c>
      <c r="D97" s="3">
        <v>25.16</v>
      </c>
      <c r="E97" s="3">
        <v>22.56</v>
      </c>
      <c r="F97" s="3">
        <v>47.72</v>
      </c>
      <c r="G97" s="3">
        <v>20.71</v>
      </c>
      <c r="H97" s="3">
        <v>24.98</v>
      </c>
      <c r="I97" s="3">
        <v>45.69</v>
      </c>
      <c r="J97" s="3">
        <v>35.840000000000003</v>
      </c>
      <c r="K97" s="3">
        <v>46.84</v>
      </c>
      <c r="L97" s="3">
        <v>19.579999999999998</v>
      </c>
      <c r="M97" s="3">
        <v>16.670000000000002</v>
      </c>
      <c r="N97" s="3">
        <v>40.42</v>
      </c>
      <c r="O97" s="9">
        <v>216.53</v>
      </c>
      <c r="P97" s="6">
        <v>0</v>
      </c>
      <c r="Q97" s="6">
        <v>0</v>
      </c>
      <c r="R97" s="6">
        <v>2</v>
      </c>
      <c r="S97" s="6">
        <v>3</v>
      </c>
      <c r="T97" s="6">
        <v>40</v>
      </c>
      <c r="V97" t="s">
        <v>24</v>
      </c>
      <c r="W97" s="12">
        <f t="shared" si="84"/>
        <v>0</v>
      </c>
      <c r="X97" s="12">
        <f t="shared" si="80"/>
        <v>0</v>
      </c>
      <c r="Y97" s="12">
        <f t="shared" si="81"/>
        <v>4.4444444444444446E-2</v>
      </c>
      <c r="Z97" s="12">
        <f t="shared" si="82"/>
        <v>6.6666666666666666E-2</v>
      </c>
      <c r="AA97" s="12">
        <f t="shared" si="83"/>
        <v>0.88888888888888884</v>
      </c>
    </row>
    <row r="98" spans="1:27" x14ac:dyDescent="0.25">
      <c r="A98">
        <v>6</v>
      </c>
      <c r="B98" t="s">
        <v>23</v>
      </c>
      <c r="C98">
        <v>30</v>
      </c>
      <c r="D98" s="3">
        <v>23.87</v>
      </c>
      <c r="E98" s="3">
        <v>21.57</v>
      </c>
      <c r="F98" s="3">
        <v>45.44</v>
      </c>
      <c r="G98" s="3">
        <v>18.98</v>
      </c>
      <c r="H98" s="3">
        <v>26</v>
      </c>
      <c r="I98" s="3">
        <v>44.97</v>
      </c>
      <c r="J98" s="3">
        <v>34.07</v>
      </c>
      <c r="K98" s="3">
        <v>44.67</v>
      </c>
      <c r="L98" s="3">
        <v>19.100000000000001</v>
      </c>
      <c r="M98" s="3">
        <v>17.170000000000002</v>
      </c>
      <c r="N98" s="3">
        <v>40.229999999999997</v>
      </c>
      <c r="O98" s="9">
        <v>209.38</v>
      </c>
      <c r="P98" s="6">
        <v>0</v>
      </c>
      <c r="Q98" s="6">
        <v>0</v>
      </c>
      <c r="R98" s="6">
        <v>0</v>
      </c>
      <c r="S98" s="6">
        <v>2</v>
      </c>
      <c r="T98" s="6">
        <v>28</v>
      </c>
      <c r="V98" t="s">
        <v>23</v>
      </c>
      <c r="W98" s="12">
        <f t="shared" si="84"/>
        <v>0</v>
      </c>
      <c r="X98" s="12">
        <f t="shared" si="80"/>
        <v>0</v>
      </c>
      <c r="Y98" s="12">
        <f t="shared" si="81"/>
        <v>0</v>
      </c>
      <c r="Z98" s="12">
        <f t="shared" si="82"/>
        <v>6.6666666666666666E-2</v>
      </c>
      <c r="AA98" s="12">
        <f t="shared" si="83"/>
        <v>0.93333333333333335</v>
      </c>
    </row>
    <row r="99" spans="1:27" x14ac:dyDescent="0.25">
      <c r="A99">
        <v>7</v>
      </c>
      <c r="B99" t="s">
        <v>21</v>
      </c>
      <c r="C99">
        <v>35</v>
      </c>
      <c r="D99" s="3">
        <v>25.51</v>
      </c>
      <c r="E99" s="3">
        <v>23.02</v>
      </c>
      <c r="F99" s="3">
        <v>48.54</v>
      </c>
      <c r="G99" s="3">
        <v>19.52</v>
      </c>
      <c r="H99" s="3">
        <v>20.6</v>
      </c>
      <c r="I99" s="3">
        <v>40.14</v>
      </c>
      <c r="J99" s="3">
        <v>31.08</v>
      </c>
      <c r="K99" s="3">
        <v>45.94</v>
      </c>
      <c r="L99" s="3">
        <v>21.51</v>
      </c>
      <c r="M99" s="3">
        <v>16.14</v>
      </c>
      <c r="N99" s="3">
        <v>41.97</v>
      </c>
      <c r="O99" s="9">
        <v>207.69</v>
      </c>
      <c r="P99" s="6">
        <v>0</v>
      </c>
      <c r="Q99" s="6">
        <v>0</v>
      </c>
      <c r="R99" s="6">
        <v>0</v>
      </c>
      <c r="S99" s="6">
        <v>4</v>
      </c>
      <c r="T99" s="6">
        <v>31</v>
      </c>
      <c r="V99" t="s">
        <v>21</v>
      </c>
      <c r="W99" s="12">
        <f t="shared" si="84"/>
        <v>0</v>
      </c>
      <c r="X99" s="12">
        <f t="shared" si="80"/>
        <v>0</v>
      </c>
      <c r="Y99" s="12">
        <f t="shared" si="81"/>
        <v>0</v>
      </c>
      <c r="Z99" s="12">
        <f t="shared" si="82"/>
        <v>0.11428571428571428</v>
      </c>
      <c r="AA99" s="12">
        <f t="shared" si="83"/>
        <v>0.88571428571428568</v>
      </c>
    </row>
    <row r="100" spans="1:27" x14ac:dyDescent="0.25">
      <c r="A100">
        <v>8</v>
      </c>
      <c r="B100" t="s">
        <v>25</v>
      </c>
      <c r="C100">
        <v>27</v>
      </c>
      <c r="D100" s="3">
        <v>24.93</v>
      </c>
      <c r="E100" s="3">
        <v>22.59</v>
      </c>
      <c r="F100" s="3">
        <v>47.52</v>
      </c>
      <c r="G100" s="3">
        <v>19.739999999999998</v>
      </c>
      <c r="H100" s="3">
        <v>21.52</v>
      </c>
      <c r="I100" s="3">
        <v>41.26</v>
      </c>
      <c r="J100" s="3">
        <v>35.11</v>
      </c>
      <c r="K100" s="3">
        <v>42</v>
      </c>
      <c r="L100" s="3">
        <v>18.63</v>
      </c>
      <c r="M100" s="3">
        <v>17.190000000000001</v>
      </c>
      <c r="N100" s="3">
        <v>39.74</v>
      </c>
      <c r="O100" s="9">
        <v>205.63</v>
      </c>
      <c r="P100" s="6">
        <v>0</v>
      </c>
      <c r="Q100" s="6">
        <v>0</v>
      </c>
      <c r="R100" s="6">
        <v>0</v>
      </c>
      <c r="S100" s="6">
        <v>2</v>
      </c>
      <c r="T100" s="6">
        <v>25</v>
      </c>
      <c r="V100" t="s">
        <v>25</v>
      </c>
      <c r="W100" s="12">
        <f t="shared" si="84"/>
        <v>0</v>
      </c>
      <c r="X100" s="12">
        <f t="shared" si="80"/>
        <v>0</v>
      </c>
      <c r="Y100" s="12">
        <f t="shared" si="81"/>
        <v>0</v>
      </c>
      <c r="Z100" s="12">
        <f t="shared" si="82"/>
        <v>7.407407407407407E-2</v>
      </c>
      <c r="AA100" s="12">
        <f t="shared" si="83"/>
        <v>0.92592592592592593</v>
      </c>
    </row>
    <row r="101" spans="1:27" x14ac:dyDescent="0.25">
      <c r="A101">
        <v>9</v>
      </c>
      <c r="B101" t="s">
        <v>20</v>
      </c>
      <c r="C101">
        <v>19</v>
      </c>
      <c r="D101" s="3">
        <v>22.68</v>
      </c>
      <c r="E101" s="3">
        <v>20.79</v>
      </c>
      <c r="F101" s="3">
        <v>43.47</v>
      </c>
      <c r="G101" s="3">
        <v>16.420000000000002</v>
      </c>
      <c r="H101" s="3">
        <v>25.37</v>
      </c>
      <c r="I101" s="3">
        <v>41.79</v>
      </c>
      <c r="J101" s="3">
        <v>31.47</v>
      </c>
      <c r="K101" s="3">
        <v>41.79</v>
      </c>
      <c r="L101" s="3">
        <v>19.37</v>
      </c>
      <c r="M101" s="3">
        <v>16</v>
      </c>
      <c r="N101" s="3">
        <v>39.32</v>
      </c>
      <c r="O101" s="9">
        <v>97.84</v>
      </c>
      <c r="P101" s="6">
        <v>0</v>
      </c>
      <c r="Q101" s="6">
        <v>0</v>
      </c>
      <c r="R101" s="6">
        <v>0</v>
      </c>
      <c r="S101" s="6">
        <v>2</v>
      </c>
      <c r="T101" s="6">
        <v>17</v>
      </c>
      <c r="V101" t="s">
        <v>20</v>
      </c>
      <c r="W101" s="12">
        <f t="shared" si="84"/>
        <v>0</v>
      </c>
      <c r="X101" s="12">
        <f t="shared" si="80"/>
        <v>0</v>
      </c>
      <c r="Y101" s="12">
        <f t="shared" si="81"/>
        <v>0</v>
      </c>
      <c r="Z101" s="12">
        <f t="shared" si="82"/>
        <v>0.10526315789473684</v>
      </c>
      <c r="AA101" s="12">
        <f t="shared" si="83"/>
        <v>0.89473684210526316</v>
      </c>
    </row>
    <row r="102" spans="1:27" x14ac:dyDescent="0.25">
      <c r="A102">
        <v>10</v>
      </c>
      <c r="B102" t="s">
        <v>26</v>
      </c>
      <c r="C102">
        <v>65</v>
      </c>
      <c r="D102" s="3">
        <v>23.23</v>
      </c>
      <c r="E102" s="3">
        <v>21.49</v>
      </c>
      <c r="F102" s="3">
        <v>44.72</v>
      </c>
      <c r="G102" s="3">
        <v>20.29</v>
      </c>
      <c r="H102" s="3">
        <v>24.04</v>
      </c>
      <c r="I102" s="3">
        <v>44.35</v>
      </c>
      <c r="J102" s="3">
        <v>31.85</v>
      </c>
      <c r="K102" s="3">
        <v>39.11</v>
      </c>
      <c r="L102" s="3">
        <v>18.940000000000001</v>
      </c>
      <c r="M102" s="3">
        <v>14.54</v>
      </c>
      <c r="N102" s="3">
        <v>37.28</v>
      </c>
      <c r="O102" s="9">
        <v>197.31</v>
      </c>
      <c r="P102" s="6">
        <v>0</v>
      </c>
      <c r="Q102" s="6">
        <v>0</v>
      </c>
      <c r="R102" s="6">
        <v>4</v>
      </c>
      <c r="S102" s="6">
        <v>3</v>
      </c>
      <c r="T102" s="6">
        <v>58</v>
      </c>
      <c r="V102" t="s">
        <v>26</v>
      </c>
      <c r="W102" s="12">
        <f t="shared" si="84"/>
        <v>0</v>
      </c>
      <c r="X102" s="12">
        <f t="shared" si="80"/>
        <v>0</v>
      </c>
      <c r="Y102" s="12">
        <f t="shared" si="81"/>
        <v>6.1538461538461542E-2</v>
      </c>
      <c r="Z102" s="12">
        <f t="shared" si="82"/>
        <v>4.6153846153846156E-2</v>
      </c>
      <c r="AA102" s="12">
        <f t="shared" si="83"/>
        <v>0.89230769230769236</v>
      </c>
    </row>
    <row r="103" spans="1:27" s="1" customFormat="1" x14ac:dyDescent="0.25">
      <c r="B103" s="1" t="s">
        <v>27</v>
      </c>
      <c r="C103" s="2">
        <f>SUM(C93:C102)</f>
        <v>309</v>
      </c>
      <c r="D103" s="2">
        <f t="shared" ref="D103" si="85">SUM(D93:D102)</f>
        <v>271.68</v>
      </c>
      <c r="E103" s="2">
        <f>SUM(E93:E102)</f>
        <v>248.51</v>
      </c>
      <c r="F103" s="2">
        <f>SUM(F93:F102)</f>
        <v>520.23</v>
      </c>
      <c r="G103" s="2">
        <f>SUM(G93:G102)</f>
        <v>217.11999999999998</v>
      </c>
      <c r="H103" s="2">
        <f>SUM(H93:H102)</f>
        <v>262.41000000000003</v>
      </c>
      <c r="I103" s="2">
        <f>SUM(I93:I102)</f>
        <v>478.85000000000008</v>
      </c>
      <c r="J103" s="2">
        <f t="shared" ref="J103" si="86">SUM(J93:J102)</f>
        <v>373.52</v>
      </c>
      <c r="K103" s="2">
        <f t="shared" ref="K103" si="87">SUM(K93:K102)</f>
        <v>507.3</v>
      </c>
      <c r="L103" s="2">
        <f t="shared" ref="L103" si="88">SUM(L93:L102)</f>
        <v>229.10999999999999</v>
      </c>
      <c r="M103" s="2">
        <f t="shared" ref="M103" si="89">SUM(M93:M102)</f>
        <v>180.49999999999997</v>
      </c>
      <c r="N103" s="2">
        <f t="shared" ref="N103" si="90">SUM(N93:N102)</f>
        <v>456.58000000000004</v>
      </c>
      <c r="O103" s="10">
        <f t="shared" ref="O103" si="91">SUM(O93:O102)</f>
        <v>2237.1900000000005</v>
      </c>
      <c r="P103" s="7">
        <f t="shared" ref="P103" si="92">SUM(P93:P102)</f>
        <v>0</v>
      </c>
      <c r="Q103" s="7">
        <f t="shared" ref="Q103" si="93">SUM(Q93:Q102)</f>
        <v>7</v>
      </c>
      <c r="R103" s="7">
        <f>SUM(R93:R102)</f>
        <v>21</v>
      </c>
      <c r="S103" s="7">
        <f t="shared" ref="S103" si="94">SUM(S93:S102)</f>
        <v>47</v>
      </c>
      <c r="T103" s="7">
        <f t="shared" ref="T103" si="95">SUM(T93:T102)</f>
        <v>234</v>
      </c>
      <c r="U103" s="2"/>
    </row>
    <row r="104" spans="1:27" x14ac:dyDescent="0.25">
      <c r="B104" t="s">
        <v>28</v>
      </c>
      <c r="D104">
        <v>27.17</v>
      </c>
      <c r="E104">
        <v>24.85</v>
      </c>
      <c r="F104">
        <v>52.02</v>
      </c>
      <c r="G104">
        <v>21.71</v>
      </c>
      <c r="H104">
        <v>26.17</v>
      </c>
      <c r="I104">
        <v>47.89</v>
      </c>
      <c r="J104">
        <v>37.36</v>
      </c>
      <c r="K104">
        <v>50.73</v>
      </c>
      <c r="L104">
        <v>22.91</v>
      </c>
      <c r="M104">
        <v>18.05</v>
      </c>
      <c r="N104">
        <v>45.66</v>
      </c>
      <c r="O104" s="8">
        <v>233.72</v>
      </c>
    </row>
    <row r="106" spans="1:27" x14ac:dyDescent="0.25">
      <c r="A106" t="s">
        <v>0</v>
      </c>
    </row>
    <row r="107" spans="1:27" x14ac:dyDescent="0.25">
      <c r="A107" t="s">
        <v>51</v>
      </c>
    </row>
    <row r="108" spans="1:27" x14ac:dyDescent="0.25">
      <c r="A108" t="s">
        <v>50</v>
      </c>
    </row>
    <row r="110" spans="1:27" x14ac:dyDescent="0.25">
      <c r="B110" s="1" t="s">
        <v>45</v>
      </c>
      <c r="C110" s="1"/>
      <c r="E110" s="1" t="s">
        <v>48</v>
      </c>
      <c r="H110" s="1" t="s">
        <v>52</v>
      </c>
      <c r="K110" s="1" t="s">
        <v>54</v>
      </c>
    </row>
    <row r="111" spans="1:27" x14ac:dyDescent="0.25">
      <c r="B111" s="1" t="s">
        <v>5</v>
      </c>
      <c r="C111" s="1" t="s">
        <v>46</v>
      </c>
      <c r="E111" s="1" t="s">
        <v>5</v>
      </c>
      <c r="F111" s="1" t="s">
        <v>46</v>
      </c>
      <c r="H111" s="1" t="s">
        <v>5</v>
      </c>
      <c r="I111" s="1" t="s">
        <v>46</v>
      </c>
      <c r="K111" s="1" t="s">
        <v>5</v>
      </c>
      <c r="L111" s="1" t="s">
        <v>46</v>
      </c>
    </row>
    <row r="112" spans="1:27" x14ac:dyDescent="0.25">
      <c r="B112" t="s">
        <v>17</v>
      </c>
      <c r="C112" s="14">
        <v>445.8</v>
      </c>
      <c r="H112" t="s">
        <v>18</v>
      </c>
      <c r="I112" s="14">
        <v>329.35</v>
      </c>
      <c r="K112" t="s">
        <v>18</v>
      </c>
      <c r="L112" s="14">
        <v>329.43</v>
      </c>
    </row>
    <row r="113" spans="2:12" x14ac:dyDescent="0.25">
      <c r="B113" t="s">
        <v>18</v>
      </c>
      <c r="C113" s="14">
        <v>440.5</v>
      </c>
      <c r="H113" t="s">
        <v>17</v>
      </c>
      <c r="I113" s="14">
        <v>322.17</v>
      </c>
      <c r="K113" t="s">
        <v>17</v>
      </c>
      <c r="L113" s="14">
        <v>283.22000000000003</v>
      </c>
    </row>
    <row r="114" spans="2:12" x14ac:dyDescent="0.25">
      <c r="B114" t="s">
        <v>19</v>
      </c>
      <c r="C114" s="14">
        <v>432.86</v>
      </c>
      <c r="H114" t="s">
        <v>22</v>
      </c>
      <c r="I114" s="14">
        <v>247.67</v>
      </c>
      <c r="K114" t="s">
        <v>22</v>
      </c>
      <c r="L114" s="14">
        <v>259.64</v>
      </c>
    </row>
    <row r="115" spans="2:12" x14ac:dyDescent="0.25">
      <c r="B115" t="s">
        <v>20</v>
      </c>
      <c r="C115" s="14">
        <v>429.42</v>
      </c>
      <c r="H115" t="s">
        <v>19</v>
      </c>
      <c r="I115" s="14">
        <v>228.67</v>
      </c>
      <c r="K115" t="s">
        <v>19</v>
      </c>
      <c r="L115" s="14">
        <v>230.52</v>
      </c>
    </row>
    <row r="116" spans="2:12" x14ac:dyDescent="0.25">
      <c r="B116" t="s">
        <v>21</v>
      </c>
      <c r="C116" s="14">
        <v>421.78</v>
      </c>
      <c r="H116" t="s">
        <v>21</v>
      </c>
      <c r="I116" s="14">
        <v>222</v>
      </c>
      <c r="K116" t="s">
        <v>24</v>
      </c>
      <c r="L116" s="14">
        <v>216.53</v>
      </c>
    </row>
    <row r="117" spans="2:12" x14ac:dyDescent="0.25">
      <c r="B117" t="s">
        <v>22</v>
      </c>
      <c r="C117" s="14">
        <v>418.58</v>
      </c>
      <c r="H117" t="s">
        <v>25</v>
      </c>
      <c r="I117" s="14">
        <v>221.73</v>
      </c>
      <c r="K117" t="s">
        <v>23</v>
      </c>
      <c r="L117" s="14">
        <v>209.38</v>
      </c>
    </row>
    <row r="118" spans="2:12" x14ac:dyDescent="0.25">
      <c r="B118" t="s">
        <v>23</v>
      </c>
      <c r="C118" s="14">
        <v>407.85</v>
      </c>
      <c r="H118" t="s">
        <v>20</v>
      </c>
      <c r="I118" s="14">
        <v>208.55</v>
      </c>
      <c r="K118" t="s">
        <v>21</v>
      </c>
      <c r="L118" s="14">
        <v>207.69</v>
      </c>
    </row>
    <row r="119" spans="2:12" x14ac:dyDescent="0.25">
      <c r="B119" t="s">
        <v>24</v>
      </c>
      <c r="C119" s="14">
        <v>394.1</v>
      </c>
      <c r="H119" t="s">
        <v>26</v>
      </c>
      <c r="I119" s="14">
        <v>206</v>
      </c>
      <c r="K119" t="s">
        <v>25</v>
      </c>
      <c r="L119" s="14">
        <v>205.63</v>
      </c>
    </row>
    <row r="120" spans="2:12" x14ac:dyDescent="0.25">
      <c r="B120" t="s">
        <v>25</v>
      </c>
      <c r="C120" s="14">
        <v>351.72</v>
      </c>
      <c r="H120" t="s">
        <v>24</v>
      </c>
      <c r="I120" s="14">
        <v>204.81</v>
      </c>
      <c r="K120" t="s">
        <v>20</v>
      </c>
      <c r="L120" s="14">
        <v>97.84</v>
      </c>
    </row>
    <row r="121" spans="2:12" x14ac:dyDescent="0.25">
      <c r="B121" t="s">
        <v>26</v>
      </c>
      <c r="C121" s="14">
        <v>345.19</v>
      </c>
      <c r="H121" t="s">
        <v>23</v>
      </c>
      <c r="I121" s="14">
        <v>199.71</v>
      </c>
      <c r="K121" t="s">
        <v>26</v>
      </c>
      <c r="L121" s="14">
        <v>197.31</v>
      </c>
    </row>
    <row r="123" spans="2:12" x14ac:dyDescent="0.25">
      <c r="B123" s="1" t="s">
        <v>47</v>
      </c>
      <c r="C123" s="1"/>
      <c r="E123" s="1" t="s">
        <v>49</v>
      </c>
      <c r="F123" s="1"/>
      <c r="H123" s="1" t="s">
        <v>53</v>
      </c>
      <c r="I123" s="1"/>
    </row>
    <row r="124" spans="2:12" x14ac:dyDescent="0.25">
      <c r="B124" s="1" t="s">
        <v>5</v>
      </c>
      <c r="C124" s="2" t="s">
        <v>46</v>
      </c>
      <c r="E124" s="1" t="s">
        <v>5</v>
      </c>
      <c r="F124" s="1" t="s">
        <v>46</v>
      </c>
      <c r="H124" s="1" t="s">
        <v>5</v>
      </c>
      <c r="I124" s="1" t="s">
        <v>46</v>
      </c>
    </row>
    <row r="125" spans="2:12" x14ac:dyDescent="0.25">
      <c r="B125" t="s">
        <v>18</v>
      </c>
      <c r="C125" s="14">
        <v>456.91</v>
      </c>
      <c r="E125" t="s">
        <v>18</v>
      </c>
      <c r="F125" s="14">
        <v>383.71</v>
      </c>
      <c r="H125" t="s">
        <v>17</v>
      </c>
      <c r="I125" s="14">
        <v>320.60000000000002</v>
      </c>
    </row>
    <row r="126" spans="2:12" x14ac:dyDescent="0.25">
      <c r="B126" t="s">
        <v>17</v>
      </c>
      <c r="C126" s="14">
        <v>436.36</v>
      </c>
      <c r="E126" t="s">
        <v>17</v>
      </c>
      <c r="F126" s="14">
        <v>349</v>
      </c>
      <c r="H126" t="s">
        <v>18</v>
      </c>
      <c r="I126" s="14">
        <v>312.81</v>
      </c>
    </row>
    <row r="127" spans="2:12" x14ac:dyDescent="0.25">
      <c r="B127" t="s">
        <v>19</v>
      </c>
      <c r="C127" s="14">
        <v>426.76</v>
      </c>
      <c r="E127" t="s">
        <v>19</v>
      </c>
      <c r="F127" s="14">
        <v>255.14</v>
      </c>
      <c r="H127" t="s">
        <v>22</v>
      </c>
      <c r="I127" s="14">
        <v>259.91000000000003</v>
      </c>
    </row>
    <row r="128" spans="2:12" x14ac:dyDescent="0.25">
      <c r="B128" t="s">
        <v>22</v>
      </c>
      <c r="C128" s="14">
        <v>393.43</v>
      </c>
      <c r="E128" t="s">
        <v>22</v>
      </c>
      <c r="F128" s="14">
        <v>252.03</v>
      </c>
      <c r="H128" t="s">
        <v>19</v>
      </c>
      <c r="I128" s="14">
        <v>234.72</v>
      </c>
    </row>
    <row r="129" spans="2:9" x14ac:dyDescent="0.25">
      <c r="B129" t="s">
        <v>25</v>
      </c>
      <c r="C129" s="14">
        <v>379.57</v>
      </c>
      <c r="E129" t="s">
        <v>21</v>
      </c>
      <c r="F129" s="14">
        <v>247.38</v>
      </c>
      <c r="H129" t="s">
        <v>24</v>
      </c>
      <c r="I129" s="14">
        <v>228.22</v>
      </c>
    </row>
    <row r="130" spans="2:9" x14ac:dyDescent="0.25">
      <c r="B130" t="s">
        <v>21</v>
      </c>
      <c r="C130" s="14">
        <v>372.38</v>
      </c>
      <c r="E130" t="s">
        <v>25</v>
      </c>
      <c r="F130" s="14">
        <v>242.92</v>
      </c>
      <c r="H130" t="s">
        <v>23</v>
      </c>
      <c r="I130" s="14">
        <v>214.69</v>
      </c>
    </row>
    <row r="131" spans="2:9" x14ac:dyDescent="0.25">
      <c r="B131" t="s">
        <v>23</v>
      </c>
      <c r="C131" s="14">
        <v>369.26</v>
      </c>
      <c r="E131" t="s">
        <v>20</v>
      </c>
      <c r="F131" s="14">
        <v>232.09</v>
      </c>
      <c r="H131" t="s">
        <v>21</v>
      </c>
      <c r="I131" s="14">
        <v>203.37</v>
      </c>
    </row>
    <row r="132" spans="2:9" x14ac:dyDescent="0.25">
      <c r="B132" t="s">
        <v>20</v>
      </c>
      <c r="C132" s="14">
        <v>328.18</v>
      </c>
      <c r="E132" t="s">
        <v>24</v>
      </c>
      <c r="F132" s="14">
        <v>228.11</v>
      </c>
      <c r="H132" t="s">
        <v>25</v>
      </c>
      <c r="I132" s="14">
        <v>197.88</v>
      </c>
    </row>
    <row r="133" spans="2:9" x14ac:dyDescent="0.25">
      <c r="B133" t="s">
        <v>26</v>
      </c>
      <c r="C133" s="14">
        <v>323.77999999999997</v>
      </c>
      <c r="E133" t="s">
        <v>23</v>
      </c>
      <c r="F133" s="14">
        <v>225</v>
      </c>
      <c r="H133" t="s">
        <v>26</v>
      </c>
      <c r="I133" s="14">
        <v>189.86</v>
      </c>
    </row>
    <row r="134" spans="2:9" x14ac:dyDescent="0.25">
      <c r="B134" t="s">
        <v>24</v>
      </c>
      <c r="C134" s="14">
        <v>319.07</v>
      </c>
      <c r="E134" t="s">
        <v>26</v>
      </c>
      <c r="F134" s="14">
        <v>202.14</v>
      </c>
      <c r="H134" t="s">
        <v>20</v>
      </c>
      <c r="I134" s="14">
        <v>186.45</v>
      </c>
    </row>
    <row r="135" spans="2:9" x14ac:dyDescent="0.25">
      <c r="C135" s="4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workbookViewId="0">
      <selection activeCell="K12" sqref="K12"/>
    </sheetView>
  </sheetViews>
  <sheetFormatPr defaultRowHeight="15" x14ac:dyDescent="0.25"/>
  <cols>
    <col min="1" max="1" width="19.85546875" style="5" bestFit="1" customWidth="1"/>
    <col min="2" max="3" width="9.140625" style="5"/>
  </cols>
  <sheetData>
    <row r="1" spans="1:3" x14ac:dyDescent="0.25">
      <c r="A1" s="17" t="s">
        <v>81</v>
      </c>
    </row>
    <row r="4" spans="1:3" x14ac:dyDescent="0.25">
      <c r="A4" s="18" t="s">
        <v>74</v>
      </c>
      <c r="B4" s="18" t="s">
        <v>86</v>
      </c>
      <c r="C4" s="18" t="s">
        <v>87</v>
      </c>
    </row>
    <row r="5" spans="1:3" x14ac:dyDescent="0.25">
      <c r="A5" s="5">
        <v>2007</v>
      </c>
      <c r="B5" s="5">
        <v>0</v>
      </c>
      <c r="C5" s="5">
        <v>0</v>
      </c>
    </row>
    <row r="6" spans="1:3" x14ac:dyDescent="0.25">
      <c r="A6" s="5" t="s">
        <v>83</v>
      </c>
      <c r="B6" s="16">
        <f>'2008'!I8</f>
        <v>452.65999999999997</v>
      </c>
      <c r="C6" s="5">
        <v>1</v>
      </c>
    </row>
    <row r="7" spans="1:3" x14ac:dyDescent="0.25">
      <c r="A7" s="5">
        <v>2009</v>
      </c>
      <c r="B7" s="5">
        <v>0</v>
      </c>
      <c r="C7" s="5">
        <v>0</v>
      </c>
    </row>
    <row r="8" spans="1:3" x14ac:dyDescent="0.25">
      <c r="A8" s="5" t="s">
        <v>82</v>
      </c>
      <c r="B8" s="16">
        <f>'2010'!I10</f>
        <v>439.6</v>
      </c>
      <c r="C8" s="5">
        <v>3</v>
      </c>
    </row>
    <row r="9" spans="1:3" x14ac:dyDescent="0.25">
      <c r="A9" s="5" t="s">
        <v>84</v>
      </c>
      <c r="B9" s="16">
        <f>'2011'!I9</f>
        <v>440.5</v>
      </c>
      <c r="C9" s="5">
        <v>2</v>
      </c>
    </row>
    <row r="10" spans="1:3" x14ac:dyDescent="0.25">
      <c r="B10" s="16"/>
    </row>
    <row r="11" spans="1:3" x14ac:dyDescent="0.25">
      <c r="B11" s="16"/>
    </row>
    <row r="13" spans="1:3" x14ac:dyDescent="0.25">
      <c r="A13" s="5" t="s">
        <v>75</v>
      </c>
      <c r="B13" s="5" t="s">
        <v>86</v>
      </c>
      <c r="C13" s="5" t="s">
        <v>87</v>
      </c>
    </row>
    <row r="14" spans="1:3" x14ac:dyDescent="0.25">
      <c r="A14" s="5" t="s">
        <v>85</v>
      </c>
      <c r="B14" s="16">
        <f>'2007'!I10</f>
        <v>369.31999999999994</v>
      </c>
      <c r="C14" s="5">
        <v>3</v>
      </c>
    </row>
    <row r="15" spans="1:3" x14ac:dyDescent="0.25">
      <c r="A15" s="5" t="s">
        <v>83</v>
      </c>
      <c r="B15" s="16">
        <f>'2008'!I27</f>
        <v>412.6</v>
      </c>
      <c r="C15" s="5">
        <v>1</v>
      </c>
    </row>
    <row r="16" spans="1:3" x14ac:dyDescent="0.25">
      <c r="A16" s="5">
        <v>2009</v>
      </c>
      <c r="B16" s="5">
        <v>0</v>
      </c>
      <c r="C16" s="5">
        <v>0</v>
      </c>
    </row>
    <row r="17" spans="1:3" x14ac:dyDescent="0.25">
      <c r="A17" s="5">
        <v>2010</v>
      </c>
      <c r="B17" s="5">
        <v>0</v>
      </c>
      <c r="C17" s="5">
        <v>0</v>
      </c>
    </row>
    <row r="18" spans="1:3" x14ac:dyDescent="0.25">
      <c r="A18" s="5" t="s">
        <v>84</v>
      </c>
      <c r="B18" s="16">
        <f>'2011'!I25</f>
        <v>456.91</v>
      </c>
      <c r="C18" s="5">
        <v>1</v>
      </c>
    </row>
    <row r="19" spans="1:3" x14ac:dyDescent="0.25">
      <c r="B19" s="16"/>
    </row>
    <row r="20" spans="1:3" x14ac:dyDescent="0.25">
      <c r="B20" s="16"/>
    </row>
    <row r="22" spans="1:3" x14ac:dyDescent="0.25">
      <c r="A22" s="5" t="s">
        <v>76</v>
      </c>
      <c r="B22" s="5" t="s">
        <v>86</v>
      </c>
      <c r="C22" s="5" t="s">
        <v>87</v>
      </c>
    </row>
    <row r="23" spans="1:3" x14ac:dyDescent="0.25">
      <c r="A23" s="5" t="s">
        <v>85</v>
      </c>
      <c r="B23" s="16">
        <f>'2007'!I27</f>
        <v>428.46000000000004</v>
      </c>
      <c r="C23" s="5">
        <v>1</v>
      </c>
    </row>
    <row r="24" spans="1:3" x14ac:dyDescent="0.25">
      <c r="A24" s="5" t="s">
        <v>83</v>
      </c>
      <c r="B24" s="16">
        <f>'2008'!I46</f>
        <v>408.99</v>
      </c>
      <c r="C24" s="5">
        <v>1</v>
      </c>
    </row>
    <row r="25" spans="1:3" x14ac:dyDescent="0.25">
      <c r="A25" s="5">
        <v>2009</v>
      </c>
      <c r="B25" s="5">
        <v>0</v>
      </c>
      <c r="C25" s="5">
        <v>0</v>
      </c>
    </row>
    <row r="26" spans="1:3" x14ac:dyDescent="0.25">
      <c r="A26" s="5" t="s">
        <v>82</v>
      </c>
      <c r="B26" s="16">
        <f>'2010'!I47</f>
        <v>426.52</v>
      </c>
      <c r="C26" s="5">
        <v>1</v>
      </c>
    </row>
    <row r="27" spans="1:3" x14ac:dyDescent="0.25">
      <c r="A27" s="5">
        <v>2011</v>
      </c>
      <c r="B27" s="5">
        <v>0</v>
      </c>
      <c r="C27" s="5">
        <v>0</v>
      </c>
    </row>
    <row r="31" spans="1:3" x14ac:dyDescent="0.25">
      <c r="A31" s="5" t="s">
        <v>77</v>
      </c>
      <c r="B31" s="5" t="s">
        <v>86</v>
      </c>
      <c r="C31" s="5" t="s">
        <v>87</v>
      </c>
    </row>
    <row r="32" spans="1:3" x14ac:dyDescent="0.25">
      <c r="A32" s="5">
        <v>2007</v>
      </c>
      <c r="B32" s="5">
        <v>0</v>
      </c>
      <c r="C32" s="5">
        <v>0</v>
      </c>
    </row>
    <row r="33" spans="1:3" x14ac:dyDescent="0.25">
      <c r="A33" s="5" t="s">
        <v>83</v>
      </c>
      <c r="B33" s="16">
        <f>'2008'!O65</f>
        <v>555.68000000000006</v>
      </c>
      <c r="C33" s="5">
        <v>1</v>
      </c>
    </row>
    <row r="34" spans="1:3" x14ac:dyDescent="0.25">
      <c r="A34" s="5">
        <v>2009</v>
      </c>
      <c r="B34" s="5">
        <v>0</v>
      </c>
      <c r="C34" s="5">
        <v>0</v>
      </c>
    </row>
    <row r="35" spans="1:3" x14ac:dyDescent="0.25">
      <c r="A35" s="5" t="s">
        <v>82</v>
      </c>
      <c r="B35" s="16">
        <f>'2010'!O68</f>
        <v>308.75</v>
      </c>
      <c r="C35" s="5">
        <v>2</v>
      </c>
    </row>
    <row r="36" spans="1:3" x14ac:dyDescent="0.25">
      <c r="A36" s="5" t="s">
        <v>84</v>
      </c>
      <c r="B36" s="16">
        <f>'2011'!O42</f>
        <v>383.71</v>
      </c>
      <c r="C36" s="5">
        <v>1</v>
      </c>
    </row>
    <row r="37" spans="1:3" x14ac:dyDescent="0.25">
      <c r="B37" s="16"/>
    </row>
    <row r="38" spans="1:3" x14ac:dyDescent="0.25">
      <c r="B38" s="16"/>
    </row>
    <row r="40" spans="1:3" x14ac:dyDescent="0.25">
      <c r="A40" s="5" t="s">
        <v>78</v>
      </c>
      <c r="B40" s="5" t="s">
        <v>86</v>
      </c>
      <c r="C40" s="5" t="s">
        <v>87</v>
      </c>
    </row>
    <row r="41" spans="1:3" x14ac:dyDescent="0.25">
      <c r="A41" s="5">
        <v>2007</v>
      </c>
      <c r="B41" s="5">
        <v>0</v>
      </c>
      <c r="C41" s="5">
        <v>0</v>
      </c>
    </row>
    <row r="42" spans="1:3" x14ac:dyDescent="0.25">
      <c r="A42" s="5">
        <v>2008</v>
      </c>
      <c r="B42" s="5">
        <v>0</v>
      </c>
      <c r="C42" s="5">
        <v>0</v>
      </c>
    </row>
    <row r="43" spans="1:3" x14ac:dyDescent="0.25">
      <c r="A43" s="5">
        <v>2009</v>
      </c>
      <c r="B43" s="5">
        <v>0</v>
      </c>
      <c r="C43" s="5">
        <v>0</v>
      </c>
    </row>
    <row r="44" spans="1:3" x14ac:dyDescent="0.25">
      <c r="A44" s="5">
        <v>2010</v>
      </c>
      <c r="B44" s="5">
        <v>0</v>
      </c>
      <c r="C44" s="5">
        <v>0</v>
      </c>
    </row>
    <row r="45" spans="1:3" x14ac:dyDescent="0.25">
      <c r="A45" s="5" t="s">
        <v>84</v>
      </c>
      <c r="B45" s="16">
        <f>'2011'!O59</f>
        <v>329.35</v>
      </c>
      <c r="C45" s="5">
        <v>1</v>
      </c>
    </row>
    <row r="46" spans="1:3" x14ac:dyDescent="0.25">
      <c r="B46" s="16"/>
    </row>
    <row r="47" spans="1:3" x14ac:dyDescent="0.25">
      <c r="B47" s="16"/>
    </row>
    <row r="49" spans="1:3" x14ac:dyDescent="0.25">
      <c r="A49" s="5" t="s">
        <v>79</v>
      </c>
      <c r="B49" s="5" t="s">
        <v>86</v>
      </c>
      <c r="C49" s="5" t="s">
        <v>87</v>
      </c>
    </row>
    <row r="50" spans="1:3" x14ac:dyDescent="0.25">
      <c r="A50" s="5">
        <v>2007</v>
      </c>
      <c r="B50" s="5">
        <v>0</v>
      </c>
      <c r="C50" s="5">
        <v>0</v>
      </c>
    </row>
    <row r="51" spans="1:3" x14ac:dyDescent="0.25">
      <c r="A51" s="5">
        <v>2008</v>
      </c>
      <c r="B51" s="5">
        <v>0</v>
      </c>
      <c r="C51" s="5">
        <v>0</v>
      </c>
    </row>
    <row r="52" spans="1:3" x14ac:dyDescent="0.25">
      <c r="A52" s="5">
        <v>2009</v>
      </c>
      <c r="B52" s="5">
        <v>0</v>
      </c>
      <c r="C52" s="5">
        <v>0</v>
      </c>
    </row>
    <row r="53" spans="1:3" x14ac:dyDescent="0.25">
      <c r="A53" s="5" t="s">
        <v>82</v>
      </c>
      <c r="B53" s="16">
        <f>'2010'!O89</f>
        <v>319.93</v>
      </c>
      <c r="C53" s="5">
        <v>1</v>
      </c>
    </row>
    <row r="54" spans="1:3" x14ac:dyDescent="0.25">
      <c r="A54" s="5" t="s">
        <v>84</v>
      </c>
      <c r="B54" s="16">
        <f>'2011'!O77</f>
        <v>312.81</v>
      </c>
      <c r="C54" s="5">
        <v>2</v>
      </c>
    </row>
    <row r="55" spans="1:3" x14ac:dyDescent="0.25">
      <c r="B55" s="16"/>
    </row>
    <row r="56" spans="1:3" x14ac:dyDescent="0.25">
      <c r="B56" s="16"/>
    </row>
    <row r="58" spans="1:3" x14ac:dyDescent="0.25">
      <c r="A58" s="5" t="s">
        <v>80</v>
      </c>
      <c r="B58" s="5" t="s">
        <v>86</v>
      </c>
      <c r="C58" s="5" t="s">
        <v>87</v>
      </c>
    </row>
    <row r="59" spans="1:3" x14ac:dyDescent="0.25">
      <c r="A59" s="5">
        <v>2007</v>
      </c>
      <c r="B59" s="5">
        <v>0</v>
      </c>
      <c r="C59" s="5">
        <v>0</v>
      </c>
    </row>
    <row r="60" spans="1:3" x14ac:dyDescent="0.25">
      <c r="A60" s="5">
        <v>2008</v>
      </c>
      <c r="B60" s="5">
        <v>0</v>
      </c>
      <c r="C60" s="5">
        <v>0</v>
      </c>
    </row>
    <row r="61" spans="1:3" x14ac:dyDescent="0.25">
      <c r="A61" s="5">
        <v>2009</v>
      </c>
      <c r="B61" s="5">
        <v>0</v>
      </c>
      <c r="C61" s="5">
        <v>0</v>
      </c>
    </row>
    <row r="62" spans="1:3" x14ac:dyDescent="0.25">
      <c r="A62" s="5">
        <v>2010</v>
      </c>
      <c r="B62" s="5">
        <v>0</v>
      </c>
      <c r="C62" s="5">
        <v>0</v>
      </c>
    </row>
    <row r="63" spans="1:3" x14ac:dyDescent="0.25">
      <c r="A63" s="5" t="s">
        <v>84</v>
      </c>
      <c r="B63" s="16">
        <f>'2011'!O93</f>
        <v>329.43</v>
      </c>
      <c r="C63" s="5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2007</vt:lpstr>
      <vt:lpstr>2008</vt:lpstr>
      <vt:lpstr>2009</vt:lpstr>
      <vt:lpstr>2010</vt:lpstr>
      <vt:lpstr>2011</vt:lpstr>
      <vt:lpstr>Sheet3</vt:lpstr>
    </vt:vector>
  </TitlesOfParts>
  <Company>NYU Langone Medical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mgp248</dc:creator>
  <cp:lastModifiedBy>Loupette</cp:lastModifiedBy>
  <dcterms:created xsi:type="dcterms:W3CDTF">2012-03-07T00:17:29Z</dcterms:created>
  <dcterms:modified xsi:type="dcterms:W3CDTF">2012-10-20T16:23:21Z</dcterms:modified>
</cp:coreProperties>
</file>